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2"/>
  <workbookPr/>
  <mc:AlternateContent xmlns:mc="http://schemas.openxmlformats.org/markup-compatibility/2006">
    <mc:Choice Requires="x15">
      <x15ac:absPath xmlns:x15ac="http://schemas.microsoft.com/office/spreadsheetml/2010/11/ac" url="C:\Users\MiguelAngelBaenaOrti\Desktop\TRANSPARENCIA 2024\MODELOS\"/>
    </mc:Choice>
  </mc:AlternateContent>
  <xr:revisionPtr revIDLastSave="192" documentId="11_11E4EC1A07A2C045ED49D0A11F975E8F2450C7AA" xr6:coauthVersionLast="47" xr6:coauthVersionMax="47" xr10:uidLastSave="{10F35FD2-D115-438E-90D3-A8A96725EB99}"/>
  <bookViews>
    <workbookView xWindow="0" yWindow="0" windowWidth="25200" windowHeight="11985" tabRatio="829" firstSheet="1" activeTab="1" xr2:uid="{00000000-000D-0000-FFFF-FFFF00000000}"/>
  </bookViews>
  <sheets>
    <sheet name="ASOC Contratos 2022" sheetId="4" r:id="rId1"/>
    <sheet name="EE Contratos 2022" sheetId="7" r:id="rId2"/>
  </sheets>
  <definedNames>
    <definedName name="_xlnm.Print_Area" localSheetId="0">'ASOC Contratos 2022'!$A$1:$I$37</definedName>
    <definedName name="_xlnm.Print_Titles" localSheetId="1">'EE Contratos 2022'!$8:$8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D12" i="4"/>
  <c r="E16" i="4"/>
  <c r="D16" i="4"/>
  <c r="B39" i="7"/>
  <c r="C37" i="7" s="1"/>
  <c r="C35" i="7" l="1"/>
  <c r="C38" i="7"/>
  <c r="C34" i="7"/>
  <c r="C36" i="7"/>
  <c r="C39" i="7" l="1"/>
</calcChain>
</file>

<file path=xl/sharedStrings.xml><?xml version="1.0" encoding="utf-8"?>
<sst xmlns="http://schemas.openxmlformats.org/spreadsheetml/2006/main" count="162" uniqueCount="78">
  <si>
    <t>DATOS ACTUALIZADOS A 31/12/2022</t>
  </si>
  <si>
    <t>CONTRATOS EN VIGOR</t>
  </si>
  <si>
    <t>ASOCIACIÓN.- Delegación de Madrid</t>
  </si>
  <si>
    <t>ENTIDAD CONCEDENTE</t>
  </si>
  <si>
    <t>OBJETO DEL CONTRATO</t>
  </si>
  <si>
    <t>DURACIÓN</t>
  </si>
  <si>
    <t>IMPORTE LICITACIÓN</t>
  </si>
  <si>
    <t>IMPORTE ADJUDICACIÓN</t>
  </si>
  <si>
    <t>PROCEDIMIENTO DE CELEBRACIÓN</t>
  </si>
  <si>
    <t>Nº LICITADORES PARTICIPANTES</t>
  </si>
  <si>
    <t>ADJUDICATARIO</t>
  </si>
  <si>
    <t>MODIFICACIONES</t>
  </si>
  <si>
    <t>COMUNIDAD DE MADRID</t>
  </si>
  <si>
    <r>
      <t xml:space="preserve">SERVICIO DE ATENCIÓN TEMPRANA. </t>
    </r>
    <r>
      <rPr>
        <b/>
        <sz val="9"/>
        <color rgb="FF000000"/>
        <rFont val="Verdana"/>
        <family val="2"/>
      </rPr>
      <t>AM-004-11-C7542-2021/22-Prorroga</t>
    </r>
  </si>
  <si>
    <t>11 meses</t>
  </si>
  <si>
    <t>Licitación a Acuerdo Marco y contrato derivado</t>
  </si>
  <si>
    <t>Desconocido</t>
  </si>
  <si>
    <t>ENVERA-Asociación</t>
  </si>
  <si>
    <t>NO</t>
  </si>
  <si>
    <r>
      <rPr>
        <sz val="9"/>
        <color rgb="FF000000"/>
        <rFont val="Verdana"/>
      </rPr>
      <t xml:space="preserve">ATENCIÓN A PERSONAS ADULTAS CON DISCAPACIDAD INTELECTUAL GRAVEMENTE AFECTADAS EN CENTRO DE DÍA </t>
    </r>
    <r>
      <rPr>
        <b/>
        <sz val="9"/>
        <color rgb="FF000000"/>
        <rFont val="Verdana"/>
      </rPr>
      <t>AM-003/2021-04-C1896-Prórroga</t>
    </r>
  </si>
  <si>
    <t>12 meses</t>
  </si>
  <si>
    <r>
      <t xml:space="preserve">ATENCION A PERSONAS ADULTAS CON DISCAPACIDAD INTELECTUAL EN CENTRO OCUPACIONAL, DE FORMACIÓN, OPORTUNIDADES E INSERCIÓN LABORAL. </t>
    </r>
    <r>
      <rPr>
        <b/>
        <sz val="9"/>
        <color rgb="FF000000"/>
        <rFont val="Verdana"/>
        <family val="2"/>
      </rPr>
      <t>AM-001-38-C0421-2021/2022</t>
    </r>
  </si>
  <si>
    <r>
      <t xml:space="preserve">ATENCION A PERSONAS ADULTAS CON DISCAPACIDAD INTELECTUAL GRAVEMENTE AFECTADAS EN CENTRO RESIDENCIAL CON ATENCIÓN DIURNA. </t>
    </r>
    <r>
      <rPr>
        <b/>
        <sz val="9"/>
        <color rgb="FF000000"/>
        <rFont val="Verdana"/>
        <family val="2"/>
      </rPr>
      <t>AM-005-18-C2047-2020/21/22-Prorroga</t>
    </r>
  </si>
  <si>
    <r>
      <t xml:space="preserve">ATENCION A PERSONAS ADULTAS CON DISCAPACIDAD INTELECTUAL EN CENTRO RESIDENCIAL CON CENTRO OCUPACIONAL, DE FORMACIÓN, OPORTUNIDADES E INSERCIÓN LABORAL. </t>
    </r>
    <r>
      <rPr>
        <b/>
        <sz val="9"/>
        <color rgb="FF000000"/>
        <rFont val="Verdana"/>
        <family val="2"/>
      </rPr>
      <t>AM-002-18-C5260-2020/21/22-Prorroga</t>
    </r>
    <r>
      <rPr>
        <sz val="9"/>
        <color rgb="FF000000"/>
        <rFont val="Verdana"/>
        <family val="2"/>
      </rPr>
      <t xml:space="preserve"> ; </t>
    </r>
    <r>
      <rPr>
        <b/>
        <sz val="9"/>
        <color rgb="FF000000"/>
        <rFont val="Verdana"/>
        <family val="2"/>
      </rPr>
      <t>AM-002-18-C5746-2020/21/22-Prorroga</t>
    </r>
  </si>
  <si>
    <r>
      <t xml:space="preserve">ATENCION A PERSONAS ADULTAS CON DISCAPACIDAD INTELECTUAL EN PROCESO DE ENVEJECIMINETO PREMATURO EN CENTRO RESIDENCIAL. </t>
    </r>
    <r>
      <rPr>
        <b/>
        <sz val="9"/>
        <color rgb="FF000000"/>
        <rFont val="Verdana"/>
        <family val="2"/>
      </rPr>
      <t>AM-006-17-C4037-2021-2022-Prorroga</t>
    </r>
  </si>
  <si>
    <t>Estadísticas:</t>
  </si>
  <si>
    <t>Nº total contratos: 6</t>
  </si>
  <si>
    <t>Procedimiento de celebración</t>
  </si>
  <si>
    <t>% sobre el total de contratos</t>
  </si>
  <si>
    <t>CONTRATOS DESISTIMIENTO/RENUNCIA: NO HAY NINGUNO.</t>
  </si>
  <si>
    <t>ENVERA EMPLEO SL.- Centro Especial de Empleo de Madrid</t>
  </si>
  <si>
    <t>INECO.- Ingeniería y Economía del Transporte, S.M.E.P., S.A.</t>
  </si>
  <si>
    <t>SERVICIO DE ENTREGA, RECOGIDA Y GESTIÓN DE CORREO INTERNO Y EXTERNO DE INECO</t>
  </si>
  <si>
    <t>24 meses + 36 meses</t>
  </si>
  <si>
    <t>121.880 €
(anual)</t>
  </si>
  <si>
    <t>Licitación, procedimiento abierto</t>
  </si>
  <si>
    <t>ENVERA EMPLEO, SL (APMIB Madrid, SLU)</t>
  </si>
  <si>
    <t>ENAIRE</t>
  </si>
  <si>
    <t>GESTIÓN DE LA BONIFICACIÓN EN LA FUNDAE, RESERVADO A UN CENTRO ESPEIAL DE EMPLEO</t>
  </si>
  <si>
    <t>Prorroga +12 Meses</t>
  </si>
  <si>
    <t>MINISTERIO DE DEFENSA</t>
  </si>
  <si>
    <t xml:space="preserve">SERVICIO DE LAVANDERÍA POR UNA EMPRESA EXTERNA PARA LAS INSTALACIONES DEL ESPEMI </t>
  </si>
  <si>
    <t>ENVERA EMPLEO SL.-Centro Especial de Empleo de Málaga</t>
  </si>
  <si>
    <t>AENA S.A</t>
  </si>
  <si>
    <t>EXP: 541/18 - SERVICIO DE RETIRADA, GESTIÓN Y VALORIZACIÓN DE LOS RESIDUOS SOLIDOS URBANOS EN EL AEROPUERTO DE MÁLAGA - COSTA DEL SOL</t>
  </si>
  <si>
    <t>Del 01/09/2022 al 04/05/2023</t>
  </si>
  <si>
    <t>380.744,79€  anuales</t>
  </si>
  <si>
    <t>339.200,00€ anuales</t>
  </si>
  <si>
    <t>ENVERA EMPLEO, SL (APMIB Málaga, SLU)</t>
  </si>
  <si>
    <t>REDUCCIÓN POR COVID DURANTE 2021: 223.995,18 €/AÑO</t>
  </si>
  <si>
    <t>ENVERA EMPLEO SLU - Centro Especial de Empleo de Gran Canaria</t>
  </si>
  <si>
    <t>AENA AEROPUERTO DE GRAN CANARIA</t>
  </si>
  <si>
    <t>Servicio de almacén y logística interna para el aeropuerto de Gran Canaria</t>
  </si>
  <si>
    <t>Duración del contrato: 12 meses.
Pazo total: 36 meses (1 año contrato inicial 2021, con 2 posibles Prórrogas Anuales 2022 Y 2023)</t>
  </si>
  <si>
    <t>TRAMITACIÓN ORDINARIA, PROCEDIMIENTO ABIERTO, 1 SOLO CRITERIO</t>
  </si>
  <si>
    <t>ENVERA EMPLEO S.L.U.</t>
  </si>
  <si>
    <t>AYUNTAMIENTO DE LA VILLA DE INGENIO</t>
  </si>
  <si>
    <t>Servicio de apertura, cierre, vigilancia y mantenimiento de los parques e instalaciones públicas del Ayuntamiento de Ingenio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</si>
  <si>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Prórroga Excepcional 01/01/2022 al 30/06/2022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</si>
  <si>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PROCEDIMIENTO NEGOCIADO SIN PUBLICIDAD, TRAMITACIÓN ANTICIPADA</t>
  </si>
  <si>
    <t>GOBIERNO DE CANARIAS/CONSEJERÍA DE HACIENDA/DIRECCIÓN GENERAL DE PATRIMONIO Y CONTRATACIÓN</t>
  </si>
  <si>
    <t>Mantenimiento, conservación y mejora de los jardines de los edificios de Servicios Múltiples II y II de Las Palmas de Gran Canaria</t>
  </si>
  <si>
    <t>1 año</t>
  </si>
  <si>
    <t>Sin importe de licitación. Valor estimado del contrato inferior a 15.000,00 €</t>
  </si>
  <si>
    <t>CONTRATO MENOR CON INVITACIÓN A OFERTA</t>
  </si>
  <si>
    <t>GOBIERNO DE CANARIAS/CONSEJERÍA DE SANIDAD/SERVICIO CANARIO DE LA SALUD</t>
  </si>
  <si>
    <t>Suministro de Set de cubiertos y servilleta</t>
  </si>
  <si>
    <t>CONTRATACIÓN REALIZADA POR RAZONES DE INTERÉS PÚBLICO</t>
  </si>
  <si>
    <t>GOBIERNO DE CANARIAS/CONSEJERÍA DE HACIENDA/AGENCIA TRIBUTARIA CANARIA</t>
  </si>
  <si>
    <t>Retirada de Residuos de Oficina</t>
  </si>
  <si>
    <t>2 días</t>
  </si>
  <si>
    <t>Nº total contratos: 9</t>
  </si>
  <si>
    <t>Número</t>
  </si>
  <si>
    <t>Contrato menor con invitación a oferta</t>
  </si>
  <si>
    <t>Procedimiento negociado sin publicidad, tramitación anticipada</t>
  </si>
  <si>
    <t>Tramitación ordinaria, procedimiento abierto</t>
  </si>
  <si>
    <t>Contratación realizada por razones de interés público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</si>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</sst>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sz val="9"/>
      <color rgb="FF000000"/>
      <name val="Verdana"/>
      <family val="2"/>
    </font>
    <font>
      <b/>
      <sz val="9"/>
      <color theme="0"/>
      <name val="Verdana"/>
      <family val="2"/>
    </font>
    <font>
      <b/>
      <sz val="9"/>
      <color rgb="FF000000"/>
      <name val="Verdana"/>
      <family val="2"/>
    </font>
    <font>
      <b/>
      <u/>
      <sz val="9"/>
      <color rgb="FF000000"/>
      <name val="Verdana"/>
      <family val="2"/>
    </font>
    <font>
      <sz val="9"/>
      <color rgb="FFFF0000"/>
      <name val="Verdana"/>
      <family val="2"/>
    </font>
    <font>
      <sz val="9"/>
      <color rgb="FF0070C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color rgb="FF000000"/>
      <name val="Verdana"/>
    </font>
    <font>
      <b/>
      <sz val="9"/>
      <color rgb="FF000000"/>
      <name val="Verdana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/>
    <xf numFmtId="9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4" borderId="0" xfId="0" applyFont="1" applyFill="1"/>
    <xf numFmtId="0" fontId="6" fillId="4" borderId="1" xfId="0" applyFont="1" applyFill="1" applyBorder="1" applyAlignment="1">
      <alignment horizontal="center"/>
    </xf>
    <xf numFmtId="9" fontId="6" fillId="4" borderId="1" xfId="2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3">
    <cellStyle name="Normal" xfId="0" builtinId="0" customBuiltin="1"/>
    <cellStyle name="Normal 3" xfId="1" xr:uid="{00000000-0005-0000-0000-000001000000}"/>
    <cellStyle name="Porcentaje" xfId="2" builtinId="5"/>
  </cellStyles>
  <dxfs count="0"/>
  <tableStyles count="0" defaultTableStyle="TableStyleMedium2" defaultPivotStyle="PivotStyleLight16"/>
  <colors>
    <mruColors>
      <color rgb="FFD7192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'ASOC Contratos 2022'!$A$23</c:f>
              <c:strCache>
                <c:ptCount val="1"/>
                <c:pt idx="0">
                  <c:v>Procedimiento de celebración</c:v>
                </c:pt>
              </c:strCache>
            </c:strRef>
          </c:tx>
          <c:dPt>
            <c:idx val="0"/>
            <c:bubble3D val="0"/>
            <c:spPr>
              <a:solidFill>
                <a:srgbClr val="D7192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F5A-40B5-8C1A-27A435951E2A}"/>
              </c:ext>
            </c:extLst>
          </c:dPt>
          <c:dLbls>
            <c:dLbl>
              <c:idx val="0"/>
              <c:layout>
                <c:manualLayout>
                  <c:x val="-1.331043725917304E-3"/>
                  <c:y val="-0.341990494431439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A-40B5-8C1A-27A435951E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'ASOC Contratos 2022'!$B$23</c:f>
              <c:strCache>
                <c:ptCount val="1"/>
                <c:pt idx="0">
                  <c:v>% sobre el total de contratos</c:v>
                </c:pt>
              </c:strCache>
            </c:strRef>
          </c:cat>
          <c:val>
            <c:numRef>
              <c:f>'ASOC Contratos 2022'!$B$24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A-40B5-8C1A-27A435951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048855822679958"/>
          <c:y val="0.85687356647986579"/>
          <c:w val="0.53939752302825261"/>
          <c:h val="0.10108439147809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Procedimiento</a:t>
            </a:r>
            <a:r>
              <a:rPr lang="en-US" b="1" baseline="0"/>
              <a:t> de celebración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780892660790941E-2"/>
          <c:y val="0.19880606121012784"/>
          <c:w val="0.9549829617601302"/>
          <c:h val="0.51359543598716839"/>
        </c:manualLayout>
      </c:layout>
      <c:pie3DChart>
        <c:varyColors val="1"/>
        <c:ser>
          <c:idx val="1"/>
          <c:order val="1"/>
          <c:tx>
            <c:strRef>
              <c:f>'EE Contratos 2022'!$C$33</c:f>
              <c:strCache>
                <c:ptCount val="1"/>
                <c:pt idx="0">
                  <c:v>% sobre el total de contratos</c:v>
                </c:pt>
              </c:strCache>
            </c:strRef>
          </c:tx>
          <c:dPt>
            <c:idx val="0"/>
            <c:bubble3D val="0"/>
            <c:spPr>
              <a:solidFill>
                <a:srgbClr val="D7192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33-4F3E-8362-02CE6F9D36D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D33-4F3E-8362-02CE6F9D36D8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33-4F3E-8362-02CE6F9D36D8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4D33-4F3E-8362-02CE6F9D36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33-4F3E-8362-02CE6F9D36D8}"/>
              </c:ext>
            </c:extLst>
          </c:dPt>
          <c:dLbls>
            <c:dLbl>
              <c:idx val="0"/>
              <c:layout>
                <c:manualLayout>
                  <c:x val="1.2718169470061378E-2"/>
                  <c:y val="-4.12383347914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3-4F3E-8362-02CE6F9D36D8}"/>
                </c:ext>
              </c:extLst>
            </c:dLbl>
            <c:dLbl>
              <c:idx val="1"/>
              <c:layout>
                <c:manualLayout>
                  <c:x val="-0.11269459508222955"/>
                  <c:y val="-5.71073928258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33-4F3E-8362-02CE6F9D36D8}"/>
                </c:ext>
              </c:extLst>
            </c:dLbl>
            <c:dLbl>
              <c:idx val="2"/>
              <c:layout>
                <c:manualLayout>
                  <c:x val="-3.5876814036377748E-2"/>
                  <c:y val="-3.0696631671041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3-4F3E-8362-02CE6F9D36D8}"/>
                </c:ext>
              </c:extLst>
            </c:dLbl>
            <c:dLbl>
              <c:idx val="3"/>
              <c:layout>
                <c:manualLayout>
                  <c:x val="-7.6047400689699778E-3"/>
                  <c:y val="-3.8639909594634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3-4F3E-8362-02CE6F9D36D8}"/>
                </c:ext>
              </c:extLst>
            </c:dLbl>
            <c:dLbl>
              <c:idx val="4"/>
              <c:layout>
                <c:manualLayout>
                  <c:x val="1.385952728671562E-2"/>
                  <c:y val="-2.8872849227179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3-4F3E-8362-02CE6F9D3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'EE Contratos 2022'!$A$34:$A$39</c15:sqref>
                  </c15:fullRef>
                </c:ext>
              </c:extLst>
              <c:f>'EE Contratos 2022'!$A$34:$A$38</c:f>
              <c:strCache>
                <c:ptCount val="5"/>
                <c:pt idx="0">
                  <c:v>Licitación, procedimiento abierto</c:v>
                </c:pt>
                <c:pt idx="1">
                  <c:v>Contrato menor con invitación a oferta</c:v>
                </c:pt>
                <c:pt idx="2">
                  <c:v>Procedimiento negociado sin publicidad, tramitación anticipada</c:v>
                </c:pt>
                <c:pt idx="3">
                  <c:v>Tramitación ordinaria, procedimiento abierto</c:v>
                </c:pt>
                <c:pt idx="4">
                  <c:v>Contratación realizada por razones de interés público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'EE Contratos 2022'!$C$34:$C$39</c15:sqref>
                  </c15:fullRef>
                </c:ext>
              </c:extLst>
              <c:f>'EE Contratos 2022'!$C$34:$C$38</c:f>
              <c:numCache>
                <c:formatCode>0%</c:formatCode>
                <c:ptCount val="5"/>
                <c:pt idx="0">
                  <c:v>0.44444444444444442</c:v>
                </c:pt>
                <c:pt idx="1">
                  <c:v>0.22222222222222221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'EE Contratos 2022'!$C$39</c15:sqref>
                  <c15:dLbl>
                    <c:idx val="4"/>
                    <c:layout>
                      <c:manualLayout>
                        <c:x val="-2.7183737246851927E-2"/>
                        <c:y val="-0.151956474190726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14-D04D-49E5-BB38-AAC8F29EDAD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4D33-4F3E-8362-02CE6F9D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'EE Contratos 2022'!$B$33</c15:sqref>
                        </c15:formulaRef>
                      </c:ext>
                    </c:extLst>
                    <c:strCache>
                      <c:ptCount val="1"/>
                      <c:pt idx="0">
                        <c:v>Número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B-7A79-42DC-8800-1CC3CDF862B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7A79-42DC-8800-1CC3CDF862B9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7A79-42DC-8800-1CC3CDF862B9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1-7A79-42DC-8800-1CC3CDF862B9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3-7A79-42DC-8800-1CC3CDF862B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'EE Contratos 2022'!$A$34:$A$39</c15:sqref>
                        </c15:fullRef>
                        <c15:formulaRef>
                          <c15:sqref>'EE Contratos 2022'!$A$34:$A$38</c15:sqref>
                        </c15:formulaRef>
                      </c:ext>
                    </c:extLst>
                    <c:strCache>
                      <c:ptCount val="5"/>
                      <c:pt idx="0">
                        <c:v>Licitación, procedimiento abierto</c:v>
                      </c:pt>
                      <c:pt idx="1">
                        <c:v>Contrato menor con invitación a oferta</c:v>
                      </c:pt>
                      <c:pt idx="2">
                        <c:v>Procedimiento negociado sin publicidad, tramitación anticipada</c:v>
                      </c:pt>
                      <c:pt idx="3">
                        <c:v>Tramitación ordinaria, procedimiento abierto</c:v>
                      </c:pt>
                      <c:pt idx="4">
                        <c:v>Contratación realizada por razones de interés público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'EE Contratos 2022'!$B$34:$B$39</c15:sqref>
                        </c15:fullRef>
                        <c15:formulaRef>
                          <c15:sqref>'EE Contratos 2022'!$B$34:$B$38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0-4D33-4F3E-8362-02CE6F9D36D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504536154770532E-2"/>
          <c:y val="0.74479002624671919"/>
          <c:w val="0.93228448584004819"/>
          <c:h val="0.22743219597550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18</xdr:row>
      <xdr:rowOff>68580</xdr:rowOff>
    </xdr:from>
    <xdr:to>
      <xdr:col>5</xdr:col>
      <xdr:colOff>1356360</xdr:colOff>
      <xdr:row>32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57B5BE-9B63-AD02-00EC-E85484172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29</xdr:row>
      <xdr:rowOff>72390</xdr:rowOff>
    </xdr:from>
    <xdr:to>
      <xdr:col>8</xdr:col>
      <xdr:colOff>228600</xdr:colOff>
      <xdr:row>49</xdr:row>
      <xdr:rowOff>53340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32E1BC-5E44-7F12-1583-75D11286D6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I36"/>
  <sheetViews>
    <sheetView showGridLines="0" view="pageBreakPreview" topLeftCell="A14" zoomScaleNormal="100" zoomScaleSheetLayoutView="100" workbookViewId="0">
      <selection activeCell="A19" sqref="A19"/>
    </sheetView>
  </sheetViews>
  <sheetFormatPr defaultColWidth="11.5703125" defaultRowHeight="11.25"/>
  <cols>
    <col min="1" max="1" width="28.7109375" style="2" customWidth="1"/>
    <col min="2" max="2" width="41.42578125" style="2" customWidth="1"/>
    <col min="3" max="3" width="11.5703125" style="2"/>
    <col min="4" max="4" width="14.7109375" style="2" bestFit="1" customWidth="1"/>
    <col min="5" max="5" width="19.28515625" style="2" customWidth="1"/>
    <col min="6" max="6" width="19.85546875" style="2" customWidth="1"/>
    <col min="7" max="7" width="17.5703125" style="2" customWidth="1"/>
    <col min="8" max="8" width="18.42578125" style="2" customWidth="1"/>
    <col min="9" max="9" width="21.42578125" style="2" customWidth="1"/>
    <col min="10" max="16384" width="11.5703125" style="2"/>
  </cols>
  <sheetData>
    <row r="1" spans="1:9" ht="1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7" spans="1:9" ht="12.75">
      <c r="A7" s="3" t="s">
        <v>1</v>
      </c>
    </row>
    <row r="8" spans="1:9" ht="12.75">
      <c r="A8" s="3"/>
    </row>
    <row r="9" spans="1:9" ht="12.75">
      <c r="A9" s="3" t="s">
        <v>2</v>
      </c>
    </row>
    <row r="11" spans="1:9" s="1" customFormat="1" ht="33.75">
      <c r="A11" s="4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</row>
    <row r="12" spans="1:9" s="9" customFormat="1" ht="64.5" customHeight="1">
      <c r="A12" s="7" t="s">
        <v>12</v>
      </c>
      <c r="B12" s="7" t="s">
        <v>13</v>
      </c>
      <c r="C12" s="8" t="s">
        <v>14</v>
      </c>
      <c r="D12" s="11">
        <f>531069+8778</f>
        <v>539847</v>
      </c>
      <c r="E12" s="11">
        <f>531069+8778</f>
        <v>539847</v>
      </c>
      <c r="F12" s="7" t="s">
        <v>15</v>
      </c>
      <c r="G12" s="6" t="s">
        <v>16</v>
      </c>
      <c r="H12" s="8" t="s">
        <v>17</v>
      </c>
      <c r="I12" s="6" t="s">
        <v>18</v>
      </c>
    </row>
    <row r="13" spans="1:9" s="9" customFormat="1" ht="64.5" customHeight="1">
      <c r="A13" s="7" t="s">
        <v>12</v>
      </c>
      <c r="B13" s="21" t="s">
        <v>19</v>
      </c>
      <c r="C13" s="8" t="s">
        <v>20</v>
      </c>
      <c r="D13" s="11">
        <v>286569.40000000002</v>
      </c>
      <c r="E13" s="11">
        <v>286569.40000000002</v>
      </c>
      <c r="F13" s="7" t="s">
        <v>15</v>
      </c>
      <c r="G13" s="6" t="s">
        <v>16</v>
      </c>
      <c r="H13" s="8" t="s">
        <v>17</v>
      </c>
      <c r="I13" s="6" t="s">
        <v>18</v>
      </c>
    </row>
    <row r="14" spans="1:9" s="9" customFormat="1" ht="64.5" customHeight="1">
      <c r="A14" s="24" t="s">
        <v>12</v>
      </c>
      <c r="B14" s="22" t="s">
        <v>21</v>
      </c>
      <c r="C14" s="23" t="s">
        <v>20</v>
      </c>
      <c r="D14" s="11">
        <v>965038.88</v>
      </c>
      <c r="E14" s="11">
        <v>965038.88</v>
      </c>
      <c r="F14" s="7" t="s">
        <v>15</v>
      </c>
      <c r="G14" s="6" t="s">
        <v>16</v>
      </c>
      <c r="H14" s="8" t="s">
        <v>17</v>
      </c>
      <c r="I14" s="6" t="s">
        <v>18</v>
      </c>
    </row>
    <row r="15" spans="1:9" s="9" customFormat="1" ht="64.5" customHeight="1">
      <c r="A15" s="24" t="s">
        <v>12</v>
      </c>
      <c r="B15" s="22" t="s">
        <v>22</v>
      </c>
      <c r="C15" s="23" t="s">
        <v>20</v>
      </c>
      <c r="D15" s="11">
        <v>308651.2</v>
      </c>
      <c r="E15" s="11">
        <v>308651.2</v>
      </c>
      <c r="F15" s="7" t="s">
        <v>15</v>
      </c>
      <c r="G15" s="6" t="s">
        <v>16</v>
      </c>
      <c r="H15" s="8" t="s">
        <v>17</v>
      </c>
      <c r="I15" s="6" t="s">
        <v>18</v>
      </c>
    </row>
    <row r="16" spans="1:9" s="9" customFormat="1" ht="85.5" customHeight="1">
      <c r="A16" s="24" t="s">
        <v>12</v>
      </c>
      <c r="B16" s="22" t="s">
        <v>23</v>
      </c>
      <c r="C16" s="23" t="s">
        <v>20</v>
      </c>
      <c r="D16" s="11">
        <f>162290.24+521647.2</f>
        <v>683937.44</v>
      </c>
      <c r="E16" s="11">
        <f>162290.24+521647.2</f>
        <v>683937.44</v>
      </c>
      <c r="F16" s="7" t="s">
        <v>15</v>
      </c>
      <c r="G16" s="6" t="s">
        <v>16</v>
      </c>
      <c r="H16" s="8" t="s">
        <v>17</v>
      </c>
      <c r="I16" s="6" t="s">
        <v>18</v>
      </c>
    </row>
    <row r="17" spans="1:9" s="9" customFormat="1" ht="64.5" customHeight="1">
      <c r="A17" s="24" t="s">
        <v>12</v>
      </c>
      <c r="B17" s="22" t="s">
        <v>24</v>
      </c>
      <c r="C17" s="23" t="s">
        <v>20</v>
      </c>
      <c r="D17" s="11">
        <v>786210</v>
      </c>
      <c r="E17" s="11">
        <v>786210</v>
      </c>
      <c r="F17" s="7" t="s">
        <v>15</v>
      </c>
      <c r="G17" s="6" t="s">
        <v>16</v>
      </c>
      <c r="H17" s="8" t="s">
        <v>17</v>
      </c>
      <c r="I17" s="6" t="s">
        <v>18</v>
      </c>
    </row>
    <row r="19" spans="1:9">
      <c r="A19" s="13" t="s">
        <v>25</v>
      </c>
    </row>
    <row r="21" spans="1:9">
      <c r="A21" s="16" t="s">
        <v>26</v>
      </c>
    </row>
    <row r="23" spans="1:9">
      <c r="A23" s="15" t="s">
        <v>27</v>
      </c>
      <c r="B23" s="15" t="s">
        <v>28</v>
      </c>
    </row>
    <row r="24" spans="1:9" ht="22.5">
      <c r="A24" s="5" t="s">
        <v>15</v>
      </c>
      <c r="B24" s="14">
        <v>1</v>
      </c>
    </row>
    <row r="36" spans="1:1" ht="12.75">
      <c r="A36" s="3" t="s">
        <v>29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J54"/>
  <sheetViews>
    <sheetView showGridLines="0" tabSelected="1" view="pageBreakPreview" zoomScaleNormal="100" zoomScaleSheetLayoutView="100" workbookViewId="0">
      <selection activeCell="B16" sqref="B16"/>
    </sheetView>
  </sheetViews>
  <sheetFormatPr defaultColWidth="11.5703125" defaultRowHeight="11.25"/>
  <cols>
    <col min="1" max="1" width="28.7109375" style="2" customWidth="1"/>
    <col min="2" max="2" width="35.5703125" style="2" customWidth="1"/>
    <col min="3" max="3" width="28.5703125" style="2" customWidth="1"/>
    <col min="4" max="4" width="15.140625" style="2" customWidth="1"/>
    <col min="5" max="5" width="19.28515625" style="2" customWidth="1"/>
    <col min="6" max="6" width="18.7109375" style="2" customWidth="1"/>
    <col min="7" max="7" width="17.5703125" style="2" customWidth="1"/>
    <col min="8" max="8" width="18.42578125" style="2" customWidth="1"/>
    <col min="9" max="9" width="20.5703125" style="2" customWidth="1"/>
    <col min="10" max="16384" width="11.5703125" style="2"/>
  </cols>
  <sheetData>
    <row r="1" spans="1:9" ht="1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4" spans="1:9" ht="12.75">
      <c r="A4" s="3" t="s">
        <v>1</v>
      </c>
    </row>
    <row r="5" spans="1:9" ht="12.75">
      <c r="A5" s="3"/>
    </row>
    <row r="6" spans="1:9" ht="12.75">
      <c r="A6" s="3" t="s">
        <v>30</v>
      </c>
    </row>
    <row r="8" spans="1:9" s="1" customFormat="1" ht="23.2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</row>
    <row r="9" spans="1:9" s="9" customFormat="1" ht="35.25">
      <c r="A9" s="40" t="s">
        <v>31</v>
      </c>
      <c r="B9" s="40" t="s">
        <v>32</v>
      </c>
      <c r="C9" s="40" t="s">
        <v>33</v>
      </c>
      <c r="D9" s="41" t="s">
        <v>34</v>
      </c>
      <c r="E9" s="42">
        <v>121880</v>
      </c>
      <c r="F9" s="43" t="s">
        <v>35</v>
      </c>
      <c r="G9" s="44">
        <v>2</v>
      </c>
      <c r="H9" s="43" t="s">
        <v>36</v>
      </c>
      <c r="I9" s="44" t="s">
        <v>18</v>
      </c>
    </row>
    <row r="10" spans="1:9" s="9" customFormat="1" ht="35.25">
      <c r="A10" s="5" t="s">
        <v>37</v>
      </c>
      <c r="B10" s="5" t="s">
        <v>38</v>
      </c>
      <c r="C10" s="24" t="s">
        <v>39</v>
      </c>
      <c r="D10" s="10">
        <v>325000</v>
      </c>
      <c r="E10" s="10">
        <v>20906.11</v>
      </c>
      <c r="F10" s="5" t="s">
        <v>35</v>
      </c>
      <c r="G10" s="6">
        <v>2</v>
      </c>
      <c r="H10" s="5" t="s">
        <v>36</v>
      </c>
      <c r="I10" s="6" t="s">
        <v>18</v>
      </c>
    </row>
    <row r="11" spans="1:9" s="9" customFormat="1" ht="35.25">
      <c r="A11" s="5" t="s">
        <v>40</v>
      </c>
      <c r="B11" s="5" t="s">
        <v>41</v>
      </c>
      <c r="C11" s="24" t="s">
        <v>39</v>
      </c>
      <c r="D11" s="10">
        <v>165289.25</v>
      </c>
      <c r="E11" s="10">
        <v>23595</v>
      </c>
      <c r="F11" s="5" t="s">
        <v>35</v>
      </c>
      <c r="G11" s="6">
        <v>2</v>
      </c>
      <c r="H11" s="5" t="s">
        <v>36</v>
      </c>
      <c r="I11" s="6" t="s">
        <v>18</v>
      </c>
    </row>
    <row r="12" spans="1:9">
      <c r="D12" s="12"/>
      <c r="E12" s="12"/>
    </row>
    <row r="13" spans="1:9" s="9" customFormat="1">
      <c r="A13" s="36"/>
      <c r="B13" s="36"/>
      <c r="C13" s="36"/>
      <c r="D13" s="37"/>
      <c r="E13" s="37"/>
      <c r="F13" s="38"/>
      <c r="G13" s="39"/>
      <c r="H13" s="38"/>
      <c r="I13" s="39"/>
    </row>
    <row r="14" spans="1:9" ht="12.75">
      <c r="A14" s="3" t="s">
        <v>42</v>
      </c>
      <c r="D14" s="12"/>
      <c r="E14" s="12"/>
    </row>
    <row r="15" spans="1:9">
      <c r="D15" s="12"/>
      <c r="E15" s="12"/>
    </row>
    <row r="16" spans="1:9" s="1" customFormat="1" ht="23.25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</row>
    <row r="17" spans="1:10" s="9" customFormat="1" ht="65.25" customHeight="1">
      <c r="A17" s="8" t="s">
        <v>43</v>
      </c>
      <c r="B17" s="7" t="s">
        <v>44</v>
      </c>
      <c r="C17" s="7" t="s">
        <v>45</v>
      </c>
      <c r="D17" s="5" t="s">
        <v>46</v>
      </c>
      <c r="E17" s="5" t="s">
        <v>47</v>
      </c>
      <c r="F17" s="5" t="s">
        <v>35</v>
      </c>
      <c r="G17" s="6">
        <v>1</v>
      </c>
      <c r="H17" s="5" t="s">
        <v>48</v>
      </c>
      <c r="I17" s="5" t="s">
        <v>49</v>
      </c>
    </row>
    <row r="18" spans="1:10">
      <c r="D18" s="12"/>
      <c r="E18" s="12"/>
    </row>
    <row r="19" spans="1:10" ht="12.75">
      <c r="A19" s="3" t="s">
        <v>50</v>
      </c>
      <c r="D19" s="12"/>
      <c r="E19" s="12"/>
    </row>
    <row r="20" spans="1:10">
      <c r="D20" s="12"/>
      <c r="E20" s="12"/>
    </row>
    <row r="21" spans="1:10" s="1" customFormat="1" ht="23.25">
      <c r="A21" s="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4" t="s">
        <v>9</v>
      </c>
      <c r="H21" s="4" t="s">
        <v>10</v>
      </c>
      <c r="I21" s="4" t="s">
        <v>11</v>
      </c>
    </row>
    <row r="22" spans="1:10" ht="93.75" customHeight="1">
      <c r="A22" s="25" t="s">
        <v>51</v>
      </c>
      <c r="B22" s="26" t="s">
        <v>52</v>
      </c>
      <c r="C22" s="26" t="s">
        <v>53</v>
      </c>
      <c r="D22" s="27">
        <v>17770</v>
      </c>
      <c r="E22" s="27">
        <v>16795</v>
      </c>
      <c r="F22" s="26" t="s">
        <v>54</v>
      </c>
      <c r="G22" s="28">
        <v>1</v>
      </c>
      <c r="H22" s="26" t="s">
        <v>55</v>
      </c>
      <c r="I22" s="6" t="s">
        <v>18</v>
      </c>
      <c r="J22" s="20"/>
    </row>
    <row r="23" spans="1:10" s="19" customFormat="1" ht="99.75" customHeight="1">
      <c r="A23" s="29" t="s">
        <v>56</v>
      </c>
      <c r="B23" s="30" t="s">
        <v>57</v>
      </c>
      <c r="C23" s="30" t="s">
        <v>58</v>
      </c>
      <c r="D23" s="31">
        <v>31618.97</v>
      </c>
      <c r="E23" s="32">
        <v>31618.97</v>
      </c>
      <c r="F23" s="30" t="s">
        <v>59</v>
      </c>
      <c r="G23" s="33">
        <v>1</v>
      </c>
      <c r="H23" s="30" t="s">
        <v>55</v>
      </c>
      <c r="I23" s="6" t="s">
        <v>18</v>
      </c>
      <c r="J23" s="20"/>
    </row>
    <row r="24" spans="1:10" ht="81" customHeight="1">
      <c r="A24" s="29" t="s">
        <v>60</v>
      </c>
      <c r="B24" s="30" t="s">
        <v>61</v>
      </c>
      <c r="C24" s="33" t="s">
        <v>62</v>
      </c>
      <c r="D24" s="26" t="s">
        <v>63</v>
      </c>
      <c r="E24" s="34">
        <v>7275</v>
      </c>
      <c r="F24" s="30" t="s">
        <v>64</v>
      </c>
      <c r="G24" s="33">
        <v>2</v>
      </c>
      <c r="H24" s="30" t="s">
        <v>55</v>
      </c>
      <c r="I24" s="6" t="s">
        <v>18</v>
      </c>
      <c r="J24" s="20"/>
    </row>
    <row r="25" spans="1:10" ht="81" customHeight="1">
      <c r="A25" s="29" t="s">
        <v>65</v>
      </c>
      <c r="B25" s="30" t="s">
        <v>66</v>
      </c>
      <c r="C25" s="33" t="s">
        <v>62</v>
      </c>
      <c r="D25" s="35">
        <v>116291</v>
      </c>
      <c r="E25" s="34">
        <v>116291</v>
      </c>
      <c r="F25" s="30" t="s">
        <v>67</v>
      </c>
      <c r="G25" s="33">
        <v>1</v>
      </c>
      <c r="H25" s="30" t="s">
        <v>55</v>
      </c>
      <c r="I25" s="6" t="s">
        <v>18</v>
      </c>
      <c r="J25" s="20"/>
    </row>
    <row r="26" spans="1:10" ht="81" customHeight="1">
      <c r="A26" s="29" t="s">
        <v>68</v>
      </c>
      <c r="B26" s="30" t="s">
        <v>69</v>
      </c>
      <c r="C26" s="33" t="s">
        <v>70</v>
      </c>
      <c r="D26" s="30">
        <v>722</v>
      </c>
      <c r="E26" s="33">
        <v>722</v>
      </c>
      <c r="F26" s="30" t="s">
        <v>64</v>
      </c>
      <c r="G26" s="33">
        <v>2</v>
      </c>
      <c r="H26" s="30" t="s">
        <v>55</v>
      </c>
      <c r="I26" s="6" t="s">
        <v>18</v>
      </c>
      <c r="J26" s="20"/>
    </row>
    <row r="29" spans="1:10">
      <c r="A29" s="13" t="s">
        <v>25</v>
      </c>
    </row>
    <row r="31" spans="1:10">
      <c r="A31" s="16" t="s">
        <v>71</v>
      </c>
    </row>
    <row r="33" spans="1:3">
      <c r="A33" s="15" t="s">
        <v>27</v>
      </c>
      <c r="B33" s="15" t="s">
        <v>72</v>
      </c>
      <c r="C33" s="15" t="s">
        <v>28</v>
      </c>
    </row>
    <row r="34" spans="1:3" ht="23.25">
      <c r="A34" s="5" t="s">
        <v>35</v>
      </c>
      <c r="B34" s="5">
        <v>4</v>
      </c>
      <c r="C34" s="14">
        <f>+B34/$B$39</f>
        <v>0.44444444444444442</v>
      </c>
    </row>
    <row r="35" spans="1:3" ht="23.25">
      <c r="A35" s="5" t="s">
        <v>73</v>
      </c>
      <c r="B35" s="5">
        <v>2</v>
      </c>
      <c r="C35" s="14">
        <f>+B35/B39</f>
        <v>0.22222222222222221</v>
      </c>
    </row>
    <row r="36" spans="1:3" ht="35.25">
      <c r="A36" s="5" t="s">
        <v>74</v>
      </c>
      <c r="B36" s="5">
        <v>1</v>
      </c>
      <c r="C36" s="14">
        <f>+B36/B39</f>
        <v>0.1111111111111111</v>
      </c>
    </row>
    <row r="37" spans="1:3" ht="23.25">
      <c r="A37" s="5" t="s">
        <v>75</v>
      </c>
      <c r="B37" s="5">
        <v>1</v>
      </c>
      <c r="C37" s="14">
        <f>+B37/B39</f>
        <v>0.1111111111111111</v>
      </c>
    </row>
    <row r="38" spans="1:3" ht="23.25">
      <c r="A38" s="5" t="s">
        <v>76</v>
      </c>
      <c r="B38" s="5">
        <v>1</v>
      </c>
      <c r="C38" s="14">
        <f>+B38/B39</f>
        <v>0.1111111111111111</v>
      </c>
    </row>
    <row r="39" spans="1:3">
      <c r="A39" s="17" t="s">
        <v>77</v>
      </c>
      <c r="B39" s="17">
        <f>SUM(B34:B38)</f>
        <v>9</v>
      </c>
      <c r="C39" s="18">
        <f>SUM(C34:C38)</f>
        <v>1</v>
      </c>
    </row>
    <row r="54" spans="1:1" ht="12.75">
      <c r="A54" s="3" t="s">
        <v>29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Miguel Angel Baena Ortiz</cp:lastModifiedBy>
  <cp:revision/>
  <dcterms:created xsi:type="dcterms:W3CDTF">2020-07-16T16:28:40Z</dcterms:created>
  <dcterms:modified xsi:type="dcterms:W3CDTF">2024-04-16T11:07:38Z</dcterms:modified>
  <cp:category/>
  <cp:contentStatus/>
</cp:coreProperties>
</file>