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9"/>
  <workbookPr/>
  <mc:AlternateContent xmlns:mc="http://schemas.openxmlformats.org/markup-compatibility/2006">
    <mc:Choice Requires="x15">
      <x15ac:absPath xmlns:x15ac="http://schemas.microsoft.com/office/spreadsheetml/2010/11/ac" url="C:\Users\MiguelAngelBaenaOrti\Desktop\TRANSPARENCIA 2024\MODELOS\"/>
    </mc:Choice>
  </mc:AlternateContent>
  <xr:revisionPtr revIDLastSave="266" documentId="11_11E4EC1A07A2C045ED49D0A11F975E8F2450C7AA" xr6:coauthVersionLast="47" xr6:coauthVersionMax="47" xr10:uidLastSave="{CF6A6042-EC73-46E3-99A1-E948F4FA4638}"/>
  <bookViews>
    <workbookView xWindow="0" yWindow="0" windowWidth="25200" windowHeight="11985" tabRatio="829" firstSheet="1" xr2:uid="{00000000-000D-0000-FFFF-FFFF00000000}"/>
  </bookViews>
  <sheets>
    <sheet name="ASOC Contratos 2023" sheetId="4" r:id="rId1"/>
    <sheet name="EE Contratos 2023" sheetId="7" r:id="rId2"/>
  </sheets>
  <definedNames>
    <definedName name="_xlnm.Print_Area" localSheetId="0">'ASOC Contratos 2023'!$A$1:$I$44</definedName>
    <definedName name="_xlnm.Print_Titles" localSheetId="1">'EE Contratos 2023'!$8:$8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4" l="1"/>
  <c r="D23" i="4"/>
  <c r="E16" i="4"/>
  <c r="D16" i="4"/>
  <c r="B46" i="7"/>
  <c r="C44" i="7" s="1"/>
  <c r="C42" i="7" l="1"/>
  <c r="C45" i="7"/>
  <c r="C41" i="7"/>
  <c r="C43" i="7"/>
  <c r="C46" i="7" l="1"/>
</calcChain>
</file>

<file path=xl/sharedStrings.xml><?xml version="1.0" encoding="utf-8"?>
<sst xmlns="http://schemas.openxmlformats.org/spreadsheetml/2006/main" count="219" uniqueCount="95">
  <si>
    <t>DATOS ACTUALIZADOS A 31/12/2023</t>
  </si>
  <si>
    <t>CONTRATOS EN VIGOR</t>
  </si>
  <si>
    <t>ASOCIACIÓN.- Delegación de Madrid</t>
  </si>
  <si>
    <t>ENTIDAD CONCEDENTE</t>
  </si>
  <si>
    <t>OBJETO DEL CONTRATO</t>
  </si>
  <si>
    <t>DURACIÓN</t>
  </si>
  <si>
    <t>IMPORTE LICITACIÓN</t>
  </si>
  <si>
    <t>IMPORTE ADJUDICACIÓN</t>
  </si>
  <si>
    <t>PROCEDIMIENTO DE CELEBRACIÓN</t>
  </si>
  <si>
    <t>Nº LICITADORES PARTICIPANTES</t>
  </si>
  <si>
    <t>ADJUDICATARIO</t>
  </si>
  <si>
    <t>MODIFICACIONES</t>
  </si>
  <si>
    <t>COMUNIDAD DE MADRID</t>
  </si>
  <si>
    <r>
      <t xml:space="preserve">SERVICIO DE ATENCIÓN TEMPRANA. </t>
    </r>
    <r>
      <rPr>
        <b/>
        <sz val="9"/>
        <color rgb="FF000000"/>
        <rFont val="Verdana"/>
        <family val="2"/>
      </rPr>
      <t>AM-004-11-C7542-2021/22-Prorroga</t>
    </r>
  </si>
  <si>
    <t>3 meses</t>
  </si>
  <si>
    <t>Prorrogado AM vigente en 2022</t>
  </si>
  <si>
    <t>No aplica</t>
  </si>
  <si>
    <t>ENVERA-Asociación</t>
  </si>
  <si>
    <t>NO</t>
  </si>
  <si>
    <r>
      <t xml:space="preserve">SERVICIO DE ATENCIÓN TEMPRANA. </t>
    </r>
    <r>
      <rPr>
        <b/>
        <sz val="9"/>
        <color rgb="FF000000"/>
        <rFont val="Verdana"/>
      </rPr>
      <t>AM-007/2022-C7542-CD-2023-2025</t>
    </r>
  </si>
  <si>
    <t>22 meses</t>
  </si>
  <si>
    <t>Licitación a Acuerdo Marco y contrato derivado</t>
  </si>
  <si>
    <t>Desconocido</t>
  </si>
  <si>
    <r>
      <rPr>
        <sz val="9"/>
        <color rgb="FF000000"/>
        <rFont val="Verdana"/>
      </rPr>
      <t xml:space="preserve">ATENCIÓN A PERSONAS ADULTAS CON DISCAPACIDAD INTELECTUAL GRAVEMENTE AFECTADAS EN CENTRO DE DÍA </t>
    </r>
    <r>
      <rPr>
        <b/>
        <sz val="9"/>
        <color rgb="FF000000"/>
        <rFont val="Verdana"/>
      </rPr>
      <t>AM-003/2021-04-C1896-Prórroga</t>
    </r>
  </si>
  <si>
    <t>9 meses</t>
  </si>
  <si>
    <t>Prorrogado AM vigente desde 2022</t>
  </si>
  <si>
    <r>
      <rPr>
        <sz val="9"/>
        <color rgb="FF000000"/>
        <rFont val="Verdana"/>
      </rPr>
      <t xml:space="preserve">ATENCIÓN A PERSONAS ADULTAS CON DISCAPACIDAD INTELECTUAL GRAVEMENTE AFECTADAS EN CENTRO DE DÍA </t>
    </r>
    <r>
      <rPr>
        <b/>
        <sz val="9"/>
        <color rgb="FF000000"/>
        <rFont val="Verdana"/>
      </rPr>
      <t>AM-001/2023-CD23/25-08-C1896</t>
    </r>
  </si>
  <si>
    <t>24 meses</t>
  </si>
  <si>
    <r>
      <t xml:space="preserve">ATENCION A PERSONAS ADULTAS CON DISCAPACIDAD INTELECTUAL EN CENTRO OCUPACIONAL, DE FORMACIÓN, OPORTUNIDADES E INSERCIÓN LABORAL. </t>
    </r>
    <r>
      <rPr>
        <b/>
        <sz val="9"/>
        <color rgb="FF000000"/>
        <rFont val="Verdana"/>
        <family val="2"/>
      </rPr>
      <t>AM-001-38-C0421-2021/2022</t>
    </r>
  </si>
  <si>
    <r>
      <rPr>
        <sz val="9"/>
        <color rgb="FF000000"/>
        <rFont val="Verdana"/>
      </rPr>
      <t xml:space="preserve">ATENCION A PERSONAS ADULTAS CON DISCAPACIDAD INTELECTUAL EN CENTRO OCUPACIONAL, DE FORMACIÓN, OPORTUNIDADES E INSERCIÓN LABORAL. </t>
    </r>
    <r>
      <rPr>
        <b/>
        <sz val="9"/>
        <color rgb="FF000000"/>
        <rFont val="Verdana"/>
      </rPr>
      <t>AM-002/2023-CD23/68-01-C0421</t>
    </r>
  </si>
  <si>
    <r>
      <t xml:space="preserve">ATENCION A PERSONAS ADULTAS CON DISCAPACIDAD INTELECTUAL GRAVEMENTE AFECTADAS EN CENTRO RESIDENCIAL CON ATENCIÓN DIURNA. </t>
    </r>
    <r>
      <rPr>
        <b/>
        <sz val="9"/>
        <color rgb="FF000000"/>
        <rFont val="Verdana"/>
        <family val="2"/>
      </rPr>
      <t>AM-005-18-C2047-2020/21/22-Prorroga</t>
    </r>
  </si>
  <si>
    <t>2 meses</t>
  </si>
  <si>
    <r>
      <rPr>
        <sz val="9"/>
        <color rgb="FF000000"/>
        <rFont val="Verdana"/>
      </rPr>
      <t xml:space="preserve">ATENCION A PERSONAS ADULTAS CON DISCAPACIDAD INTELECTUAL GRAVEMENTE AFECTADAS EN CENTRO RESIDENCIAL CON ATENCIÓN DIURNA. </t>
    </r>
    <r>
      <rPr>
        <b/>
        <sz val="9"/>
        <color rgb="FF000000"/>
        <rFont val="Verdana"/>
      </rPr>
      <t>AM-003/2022-CD-16-C2047-2023/2025</t>
    </r>
  </si>
  <si>
    <r>
      <t xml:space="preserve">ATENCION A PERSONAS ADULTAS CON DISCAPACIDAD INTELECTUAL EN PROCESO DE ENVEJECIMINETO PREMATURO EN CENTRO RESIDENCIAL. </t>
    </r>
    <r>
      <rPr>
        <b/>
        <sz val="9"/>
        <color rgb="FF000000"/>
        <rFont val="Verdana"/>
        <family val="2"/>
      </rPr>
      <t>AM-006-17-C4037-2021-2022-Prorroga</t>
    </r>
  </si>
  <si>
    <t>6 meses</t>
  </si>
  <si>
    <r>
      <rPr>
        <sz val="9"/>
        <color rgb="FF000000"/>
        <rFont val="Verdana"/>
      </rPr>
      <t xml:space="preserve">ATENCION A PERSONAS ADULTAS CON DISCAPACIDAD INTELECTUAL EN PROCESO DE ENVEJECIMINETO PREMATURO EN CENTRO RESIDENCIAL. </t>
    </r>
    <r>
      <rPr>
        <b/>
        <sz val="9"/>
        <color rgb="FF000000"/>
        <rFont val="Verdana"/>
      </rPr>
      <t>AM-006/2022-11-C4037</t>
    </r>
  </si>
  <si>
    <r>
      <t xml:space="preserve">ATENCION A PERSONAS ADULTAS CON DISCAPACIDAD INTELECTUAL EN CENTRO RESIDENCIAL CON CENTRO OCUPACIONAL, DE FORMACIÓN, OPORTUNIDADES E INSERCIÓN LABORAL. </t>
    </r>
    <r>
      <rPr>
        <b/>
        <sz val="9"/>
        <color rgb="FF000000"/>
        <rFont val="Verdana"/>
        <family val="2"/>
      </rPr>
      <t>AM-002-18-C5260-2020/21/22-Prorroga</t>
    </r>
    <r>
      <rPr>
        <sz val="9"/>
        <color rgb="FF000000"/>
        <rFont val="Verdana"/>
        <family val="2"/>
      </rPr>
      <t xml:space="preserve"> ; </t>
    </r>
    <r>
      <rPr>
        <b/>
        <sz val="9"/>
        <color rgb="FF000000"/>
        <rFont val="Verdana"/>
        <family val="2"/>
      </rPr>
      <t>AM-002-18-C5746-2020/21/22-Prorroga</t>
    </r>
  </si>
  <si>
    <r>
      <rPr>
        <sz val="9"/>
        <color rgb="FF000000"/>
        <rFont val="Verdana"/>
      </rPr>
      <t xml:space="preserve">ATENCION A PERSONAS ADULTAS CON DISCAPACIDAD INTELECTUAL EN CENTRO RESIDENCIAL CON CENTRO OCUPACIONAL, DE FORMACIÓN, OPORTUNIDADES E INSERCIÓN LABORAL. </t>
    </r>
    <r>
      <rPr>
        <b/>
        <sz val="9"/>
        <color rgb="FF000000"/>
        <rFont val="Verdana"/>
      </rPr>
      <t>AM-002/2022-2025-12-C5260; AM-002/2022-2025-12-C5746</t>
    </r>
  </si>
  <si>
    <t>Estadísticas:</t>
  </si>
  <si>
    <t>Nº total contratos: 12</t>
  </si>
  <si>
    <t>Procedimiento de celebración</t>
  </si>
  <si>
    <t>% sobre el total de contratos</t>
  </si>
  <si>
    <t>CONTRATOS DESISTIMIENTO/RENUNCIA: NO HAY NINGUNO.</t>
  </si>
  <si>
    <t>ENVERA EMPLEO SL.- Centro Especial de Empleo de Madrid</t>
  </si>
  <si>
    <t>INECO.- Ingeniería y Economía del Transporte, S.M.E.P., S.A.</t>
  </si>
  <si>
    <t>SERVICIO DE ENTREGA, RECOGIDA Y GESTIÓN DE CORREO INTERNO Y EXTERNO DE INECO</t>
  </si>
  <si>
    <t>24 meses + 36 meses</t>
  </si>
  <si>
    <t>121.880 €
(anual)</t>
  </si>
  <si>
    <t>Licitación, procedimiento abierto</t>
  </si>
  <si>
    <t>ENVERA EMPLEO, SL (APMIB Madrid, SLU)</t>
  </si>
  <si>
    <t>ENAIRE</t>
  </si>
  <si>
    <t>GESTIÓN DE LA BONIFICACIÓN EN LA FUNDAE, RESERVADO A UN CENTRO ESPEIAL DE EMPLEO</t>
  </si>
  <si>
    <t>Prorroga +12 Meses</t>
  </si>
  <si>
    <t>MINISTERIO DE DEFENSA</t>
  </si>
  <si>
    <t xml:space="preserve">SERVICIO DE LAVANDERÍA POR UNA EMPRESA EXTERNA PARA LAS INSTALACIONES DEL ESPEMI </t>
  </si>
  <si>
    <t>ENVERA EMPLEO SL.-Centro Especial de Empleo de Málaga</t>
  </si>
  <si>
    <t>AENA S.A</t>
  </si>
  <si>
    <t>EXP: 541/18 - SERVICIO DE RETIRADA, GESTIÓN Y VALORIZACIÓN DE LOS RESIDUOS SOLIDOS URBANOS EN EL AEROPUERTO DE MÁLAGA - COSTA DEL SOL</t>
  </si>
  <si>
    <t>Del 05/05/2023 al 01/11/2023</t>
  </si>
  <si>
    <t>380.744,79€  anuales</t>
  </si>
  <si>
    <t>339.200,00€ anuales</t>
  </si>
  <si>
    <t>Prorroga tácita de expediente</t>
  </si>
  <si>
    <t>ENVERA EMPLEO, SL (APMIB Málaga, SLU)</t>
  </si>
  <si>
    <t>REDUCCIÓN POR COVID DURANTE 2021: 223.995,18 €/AÑO</t>
  </si>
  <si>
    <t xml:space="preserve">AGP115/2023 - SERVICIO TRANSITORIO DE RETIRADA, GESTIÓN Y VALORIZACIÓN DE LOS RESIDUOS URBANOS EN EL AEROPUERTO DE MÁLAGA-COSTA DEL SOL </t>
  </si>
  <si>
    <t>Del 02/11/2023 al 01/11/2024</t>
  </si>
  <si>
    <t>ENVERA EMPLEO S.L.U</t>
  </si>
  <si>
    <t xml:space="preserve">IFAPA - </t>
  </si>
  <si>
    <t>SERVICIOS ESPECIALIZADOS EN INVERNADERO Y CAMPO</t>
  </si>
  <si>
    <t>Del 01/05/2023 al 20/12/2023</t>
  </si>
  <si>
    <t>CONTRATO MENOR CON INVITACIÓN A OFERTA</t>
  </si>
  <si>
    <t>AGP212/2022 - SERVICIO DE RETIRADA Y TRASLADO DE MATERIALES EN LOS SÓTANOS DE LA TERMINAL T2 Y T3 DEL AEROPUERTO DE MÁLAGA- COSTA DEL SOL</t>
  </si>
  <si>
    <t>Del 01/01/2023 al 20/12/2023</t>
  </si>
  <si>
    <t>ENVERA EMPLEO SLU - Centro Especial de Empleo de Gran Canaria</t>
  </si>
  <si>
    <t>AENA AEROPUERTO DE GRAN CANARIA</t>
  </si>
  <si>
    <t>Servicio de almacén y logística interna para el aeropuerto de Gran Canaria</t>
  </si>
  <si>
    <t xml:space="preserve">
Duración del contrato:
12 meses.
Pazo total: 36 meses
(1 año contrato inicial 2022, con 2 posibles Prórrogas Anuales 2023 Y 2024) 
</t>
  </si>
  <si>
    <t>TRAMITACIÓN ORDINARIA, PROCEDIMIENTO ABIERTO, VARIOS CRITERIOS</t>
  </si>
  <si>
    <t xml:space="preserve">ENVERA EMPLEO, SL
</t>
  </si>
  <si>
    <t>GOBIERNO DE CANARIAS/CONSEJERÍA DE ECONOMÍA, INDUSTRIA, COMERCIO Y AUTÓNOMOS/DIRECCIÓN GENERAL DE TRABAJO</t>
  </si>
  <si>
    <t xml:space="preserve">Servicio de mantenimiento de jardines
</t>
  </si>
  <si>
    <t>Duración del contrato:
12 meses (Febrero 2023 a Enero 2024)
Prorrogable anual</t>
  </si>
  <si>
    <t xml:space="preserve">ENVERA EMPLEO SL.- Centro Especial de Empleo de Tenerife </t>
  </si>
  <si>
    <t xml:space="preserve">EXCMO. AYUNTAMIENTO VILLA DE LA OROTOVA </t>
  </si>
  <si>
    <t xml:space="preserve">CONTRATO DE SUMINISTRO -COMPRA DE MATERIAL FORMATIVO </t>
  </si>
  <si>
    <t xml:space="preserve">1 DIA </t>
  </si>
  <si>
    <t xml:space="preserve">CONTRATO DE SUMINISTRO-CONTRATO MENOR </t>
  </si>
  <si>
    <t>ENVERA EMPLEO SLU  )</t>
  </si>
  <si>
    <t>Nº total contratos: 10</t>
  </si>
  <si>
    <t>Número</t>
  </si>
  <si>
    <t>Contrato menor con invitación a oferta</t>
  </si>
  <si>
    <t>Prórroga tácita de expediente</t>
  </si>
  <si>
    <t>Tramitación ordinaria, procedimiento abierto, varios criterios</t>
  </si>
  <si>
    <t>Contrato de suministro, contrato menor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</si>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</sst>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Verdana"/>
      <family val="2"/>
    </font>
    <font>
      <b/>
      <sz val="12"/>
      <color rgb="FF000000"/>
      <name val="Verdana"/>
      <family val="2"/>
    </font>
    <font>
      <sz val="9"/>
      <color rgb="FF000000"/>
      <name val="Verdana"/>
      <family val="2"/>
    </font>
    <font>
      <b/>
      <sz val="9"/>
      <color theme="0"/>
      <name val="Verdana"/>
      <family val="2"/>
    </font>
    <font>
      <b/>
      <sz val="9"/>
      <color rgb="FF000000"/>
      <name val="Verdana"/>
      <family val="2"/>
    </font>
    <font>
      <b/>
      <u/>
      <sz val="9"/>
      <color rgb="FF000000"/>
      <name val="Verdana"/>
      <family val="2"/>
    </font>
    <font>
      <sz val="9"/>
      <color rgb="FFFF0000"/>
      <name val="Verdana"/>
      <family val="2"/>
    </font>
    <font>
      <sz val="9"/>
      <color rgb="FF0070C0"/>
      <name val="Verdana"/>
      <family val="2"/>
    </font>
    <font>
      <sz val="9"/>
      <color rgb="FF000000"/>
      <name val="Verdana"/>
    </font>
    <font>
      <b/>
      <sz val="9"/>
      <color rgb="FF000000"/>
      <name val="Verdana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7192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8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9" fontId="4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4" borderId="0" xfId="0" applyFont="1" applyFill="1"/>
    <xf numFmtId="0" fontId="6" fillId="4" borderId="1" xfId="0" applyFont="1" applyFill="1" applyBorder="1" applyAlignment="1">
      <alignment horizontal="center"/>
    </xf>
    <xf numFmtId="9" fontId="6" fillId="4" borderId="1" xfId="2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8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4" xfId="0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</cellXfs>
  <cellStyles count="3">
    <cellStyle name="Normal" xfId="0" builtinId="0" customBuiltin="1"/>
    <cellStyle name="Normal 3" xfId="1" xr:uid="{00000000-0005-0000-0000-000001000000}"/>
    <cellStyle name="Porcentaje" xfId="2" builtinId="5"/>
  </cellStyles>
  <dxfs count="0"/>
  <tableStyles count="0" defaultTableStyle="TableStyleMedium2" defaultPivotStyle="PivotStyleLight16"/>
  <colors>
    <mruColors>
      <color rgb="FFD7192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'ASOC Contratos 2023'!$A$30</c:f>
              <c:strCache>
                <c:ptCount val="1"/>
                <c:pt idx="0">
                  <c:v>Procedimiento de celebración</c:v>
                </c:pt>
              </c:strCache>
            </c:strRef>
          </c:tx>
          <c:dPt>
            <c:idx val="0"/>
            <c:bubble3D val="0"/>
            <c:spPr>
              <a:solidFill>
                <a:srgbClr val="D7192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F5A-40B5-8C1A-27A435951E2A}"/>
              </c:ext>
            </c:extLst>
          </c:dPt>
          <c:dLbls>
            <c:dLbl>
              <c:idx val="0"/>
              <c:layout>
                <c:manualLayout>
                  <c:x val="-1.331043725917304E-3"/>
                  <c:y val="-0.34199049443143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5A-40B5-8C1A-27A435951E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'ASOC Contratos 2023'!$B$30</c:f>
              <c:strCache>
                <c:ptCount val="1"/>
                <c:pt idx="0">
                  <c:v>% sobre el total de contratos</c:v>
                </c:pt>
              </c:strCache>
            </c:strRef>
          </c:cat>
          <c:val>
            <c:numRef>
              <c:f>'ASOC Contratos 2023'!$B$31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A-40B5-8C1A-27A435951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048855822679958"/>
          <c:y val="0.85687356647986579"/>
          <c:w val="0.53939752302825261"/>
          <c:h val="0.101084391478092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Procedimiento</a:t>
            </a:r>
            <a:r>
              <a:rPr lang="en-US" b="1" baseline="0"/>
              <a:t> de celebración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780892660790941E-2"/>
          <c:y val="0.19880606121012784"/>
          <c:w val="0.9549829617601302"/>
          <c:h val="0.51359543598716839"/>
        </c:manualLayout>
      </c:layout>
      <c:pie3DChart>
        <c:varyColors val="1"/>
        <c:ser>
          <c:idx val="1"/>
          <c:order val="1"/>
          <c:tx>
            <c:strRef>
              <c:f>'EE Contratos 2023'!$C$40</c:f>
              <c:strCache>
                <c:ptCount val="1"/>
                <c:pt idx="0">
                  <c:v>% sobre el total de contratos</c:v>
                </c:pt>
              </c:strCache>
            </c:strRef>
          </c:tx>
          <c:dPt>
            <c:idx val="0"/>
            <c:bubble3D val="0"/>
            <c:spPr>
              <a:solidFill>
                <a:srgbClr val="D7192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D33-4F3E-8362-02CE6F9D36D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4D33-4F3E-8362-02CE6F9D36D8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D33-4F3E-8362-02CE6F9D36D8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4D33-4F3E-8362-02CE6F9D36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D33-4F3E-8362-02CE6F9D36D8}"/>
              </c:ext>
            </c:extLst>
          </c:dPt>
          <c:dLbls>
            <c:dLbl>
              <c:idx val="0"/>
              <c:layout>
                <c:manualLayout>
                  <c:x val="1.2718169470061378E-2"/>
                  <c:y val="-4.12383347914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33-4F3E-8362-02CE6F9D36D8}"/>
                </c:ext>
              </c:extLst>
            </c:dLbl>
            <c:dLbl>
              <c:idx val="1"/>
              <c:layout>
                <c:manualLayout>
                  <c:x val="-0.11269459508222955"/>
                  <c:y val="-5.710739282589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33-4F3E-8362-02CE6F9D36D8}"/>
                </c:ext>
              </c:extLst>
            </c:dLbl>
            <c:dLbl>
              <c:idx val="2"/>
              <c:layout>
                <c:manualLayout>
                  <c:x val="-3.5876814036377748E-2"/>
                  <c:y val="-3.0696631671041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33-4F3E-8362-02CE6F9D36D8}"/>
                </c:ext>
              </c:extLst>
            </c:dLbl>
            <c:dLbl>
              <c:idx val="3"/>
              <c:layout>
                <c:manualLayout>
                  <c:x val="-7.6047400689699778E-3"/>
                  <c:y val="-3.8639909594634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33-4F3E-8362-02CE6F9D36D8}"/>
                </c:ext>
              </c:extLst>
            </c:dLbl>
            <c:dLbl>
              <c:idx val="4"/>
              <c:layout>
                <c:manualLayout>
                  <c:x val="1.385952728671562E-2"/>
                  <c:y val="-2.887284922717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33-4F3E-8362-02CE6F9D36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'EE Contratos 2023'!$A$41:$A$46</c15:sqref>
                  </c15:fullRef>
                </c:ext>
              </c:extLst>
              <c:f>'EE Contratos 2023'!$A$41:$A$45</c:f>
              <c:strCache>
                <c:ptCount val="5"/>
                <c:pt idx="0">
                  <c:v>Licitación, procedimiento abierto</c:v>
                </c:pt>
                <c:pt idx="1">
                  <c:v>Contrato menor con invitación a oferta</c:v>
                </c:pt>
                <c:pt idx="2">
                  <c:v>Prórroga tácita de expediente</c:v>
                </c:pt>
                <c:pt idx="3">
                  <c:v>Tramitación ordinaria, procedimiento abierto, varios criterios</c:v>
                </c:pt>
                <c:pt idx="4">
                  <c:v>Contrato de suministro, contrato menor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'EE Contratos 2023'!$C$41:$C$46</c15:sqref>
                  </c15:fullRef>
                </c:ext>
              </c:extLst>
              <c:f>'EE Contratos 2023'!$C$41:$C$45</c:f>
              <c:numCache>
                <c:formatCode>0%</c:formatCode>
                <c:ptCount val="5"/>
                <c:pt idx="0">
                  <c:v>0.4</c:v>
                </c:pt>
                <c:pt idx="1">
                  <c:v>0.3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'EE Contratos 2023'!$C$46</c15:sqref>
                  <c15:dLbl>
                    <c:idx val="4"/>
                    <c:layout>
                      <c:manualLayout>
                        <c:x val="-2.7183737246851927E-2"/>
                        <c:y val="-0.151956474190726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14-4F71-419D-9E96-F8ED63DDF4A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4D33-4F3E-8362-02CE6F9D3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'EE Contratos 2023'!$B$40</c15:sqref>
                        </c15:formulaRef>
                      </c:ext>
                    </c:extLst>
                    <c:strCache>
                      <c:ptCount val="1"/>
                      <c:pt idx="0">
                        <c:v>Número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B-7A79-42DC-8800-1CC3CDF862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7A79-42DC-8800-1CC3CDF862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7A79-42DC-8800-1CC3CDF862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1-7A79-42DC-8800-1CC3CDF862B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3-7A79-42DC-8800-1CC3CDF862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'EE Contratos 2023'!$A$41:$A$46</c15:sqref>
                        </c15:fullRef>
                        <c15:formulaRef>
                          <c15:sqref>'EE Contratos 2023'!$A$41:$A$45</c15:sqref>
                        </c15:formulaRef>
                      </c:ext>
                    </c:extLst>
                    <c:strCache>
                      <c:ptCount val="5"/>
                      <c:pt idx="0">
                        <c:v>Licitación, procedimiento abierto</c:v>
                      </c:pt>
                      <c:pt idx="1">
                        <c:v>Contrato menor con invitación a oferta</c:v>
                      </c:pt>
                      <c:pt idx="2">
                        <c:v>Prórroga tácita de expediente</c:v>
                      </c:pt>
                      <c:pt idx="3">
                        <c:v>Tramitación ordinaria, procedimiento abierto, varios criterios</c:v>
                      </c:pt>
                      <c:pt idx="4">
                        <c:v>Contrato de suministro, contrato menor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'EE Contratos 2023'!$B$41:$B$46</c15:sqref>
                        </c15:fullRef>
                        <c15:formulaRef>
                          <c15:sqref>'EE Contratos 2023'!$B$41:$B$45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</c:v>
                      </c:pt>
                      <c:pt idx="1">
                        <c:v>3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0-4D33-4F3E-8362-02CE6F9D36D8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504536154770532E-2"/>
          <c:y val="0.74479002624671919"/>
          <c:w val="0.93228448584004819"/>
          <c:h val="0.22743219597550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472440</xdr:colOff>
      <xdr:row>25</xdr:row>
      <xdr:rowOff>68580</xdr:rowOff>
    </xdr:from>
    <xdr:to>
      <xdr:col>5</xdr:col>
      <xdr:colOff>1356360</xdr:colOff>
      <xdr:row>39</xdr:row>
      <xdr:rowOff>11430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57B5BE-9B63-AD02-00EC-E85484172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464820</xdr:colOff>
      <xdr:row>36</xdr:row>
      <xdr:rowOff>72390</xdr:rowOff>
    </xdr:from>
    <xdr:to>
      <xdr:col>8</xdr:col>
      <xdr:colOff>228600</xdr:colOff>
      <xdr:row>56</xdr:row>
      <xdr:rowOff>53340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E32E1BC-5E44-7F12-1583-75D11286D6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43"/>
  <sheetViews>
    <sheetView showGridLines="0" tabSelected="1" view="pageBreakPreview" zoomScaleNormal="100" zoomScaleSheetLayoutView="100" workbookViewId="0">
      <selection activeCell="A29" sqref="A29"/>
    </sheetView>
  </sheetViews>
  <sheetFormatPr defaultColWidth="11.5703125" defaultRowHeight="11.25"/>
  <cols>
    <col min="1" max="1" width="28.7109375" style="2" customWidth="1"/>
    <col min="2" max="2" width="41.42578125" style="2" customWidth="1"/>
    <col min="3" max="3" width="11.5703125" style="2"/>
    <col min="4" max="4" width="14.7109375" style="2" bestFit="1" customWidth="1"/>
    <col min="5" max="5" width="19.28515625" style="2" customWidth="1"/>
    <col min="6" max="6" width="19.85546875" style="2" customWidth="1"/>
    <col min="7" max="7" width="17.5703125" style="2" customWidth="1"/>
    <col min="8" max="8" width="18.42578125" style="2" customWidth="1"/>
    <col min="9" max="9" width="21.42578125" style="2" customWidth="1"/>
    <col min="10" max="16384" width="11.5703125" style="2"/>
  </cols>
  <sheetData>
    <row r="1" spans="1:9" ht="1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7" spans="1:9" ht="12.75">
      <c r="A7" s="3" t="s">
        <v>1</v>
      </c>
    </row>
    <row r="8" spans="1:9" ht="12.75">
      <c r="A8" s="3"/>
    </row>
    <row r="9" spans="1:9" ht="12.75">
      <c r="A9" s="3" t="s">
        <v>2</v>
      </c>
    </row>
    <row r="11" spans="1:9" s="1" customFormat="1" ht="33.75">
      <c r="A11" s="4" t="s">
        <v>3</v>
      </c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</row>
    <row r="12" spans="1:9" s="9" customFormat="1" ht="64.5" customHeight="1">
      <c r="A12" s="7" t="s">
        <v>12</v>
      </c>
      <c r="B12" s="7" t="s">
        <v>13</v>
      </c>
      <c r="C12" s="8" t="s">
        <v>14</v>
      </c>
      <c r="D12" s="11">
        <v>144837</v>
      </c>
      <c r="E12" s="11">
        <v>144837</v>
      </c>
      <c r="F12" s="7" t="s">
        <v>15</v>
      </c>
      <c r="G12" s="6" t="s">
        <v>16</v>
      </c>
      <c r="H12" s="8" t="s">
        <v>17</v>
      </c>
      <c r="I12" s="6" t="s">
        <v>18</v>
      </c>
    </row>
    <row r="13" spans="1:9" s="9" customFormat="1" ht="64.5" customHeight="1">
      <c r="A13" s="7" t="s">
        <v>12</v>
      </c>
      <c r="B13" s="22" t="s">
        <v>19</v>
      </c>
      <c r="C13" s="8" t="s">
        <v>20</v>
      </c>
      <c r="D13" s="11">
        <v>1618878.15</v>
      </c>
      <c r="E13" s="11">
        <v>1618878.15</v>
      </c>
      <c r="F13" s="7" t="s">
        <v>21</v>
      </c>
      <c r="G13" s="6" t="s">
        <v>22</v>
      </c>
      <c r="H13" s="8" t="s">
        <v>17</v>
      </c>
      <c r="I13" s="6" t="s">
        <v>18</v>
      </c>
    </row>
    <row r="14" spans="1:9" s="9" customFormat="1" ht="64.5" customHeight="1">
      <c r="A14" s="7" t="s">
        <v>12</v>
      </c>
      <c r="B14" s="22" t="s">
        <v>23</v>
      </c>
      <c r="C14" s="8" t="s">
        <v>24</v>
      </c>
      <c r="D14" s="11">
        <v>215797.2</v>
      </c>
      <c r="E14" s="11">
        <v>215797.2</v>
      </c>
      <c r="F14" s="7" t="s">
        <v>25</v>
      </c>
      <c r="G14" s="6" t="s">
        <v>16</v>
      </c>
      <c r="H14" s="8" t="s">
        <v>17</v>
      </c>
      <c r="I14" s="6" t="s">
        <v>18</v>
      </c>
    </row>
    <row r="15" spans="1:9" s="9" customFormat="1" ht="64.5" customHeight="1">
      <c r="A15" s="7" t="s">
        <v>12</v>
      </c>
      <c r="B15" s="22" t="s">
        <v>26</v>
      </c>
      <c r="C15" s="8" t="s">
        <v>27</v>
      </c>
      <c r="D15" s="11">
        <v>635679.19999999995</v>
      </c>
      <c r="E15" s="11">
        <v>635679.19999999995</v>
      </c>
      <c r="F15" s="7" t="s">
        <v>21</v>
      </c>
      <c r="G15" s="6" t="s">
        <v>22</v>
      </c>
      <c r="H15" s="8" t="s">
        <v>17</v>
      </c>
      <c r="I15" s="6" t="s">
        <v>18</v>
      </c>
    </row>
    <row r="16" spans="1:9" s="9" customFormat="1" ht="60" customHeight="1">
      <c r="A16" s="23" t="s">
        <v>12</v>
      </c>
      <c r="B16" s="24" t="s">
        <v>28</v>
      </c>
      <c r="C16" s="8" t="s">
        <v>24</v>
      </c>
      <c r="D16" s="11">
        <f>(484472.96/6)*9</f>
        <v>726709.44</v>
      </c>
      <c r="E16" s="11">
        <f>(484472.96/6)*9</f>
        <v>726709.44</v>
      </c>
      <c r="F16" s="7" t="s">
        <v>25</v>
      </c>
      <c r="G16" s="6" t="s">
        <v>16</v>
      </c>
      <c r="H16" s="8" t="s">
        <v>17</v>
      </c>
      <c r="I16" s="6" t="s">
        <v>18</v>
      </c>
    </row>
    <row r="17" spans="1:9" s="9" customFormat="1" ht="60" customHeight="1">
      <c r="A17" s="23" t="s">
        <v>12</v>
      </c>
      <c r="B17" s="25" t="s">
        <v>29</v>
      </c>
      <c r="C17" s="8" t="s">
        <v>27</v>
      </c>
      <c r="D17" s="11">
        <v>2384824.52</v>
      </c>
      <c r="E17" s="11">
        <v>2384824.52</v>
      </c>
      <c r="F17" s="7" t="s">
        <v>21</v>
      </c>
      <c r="G17" s="6" t="s">
        <v>22</v>
      </c>
      <c r="H17" s="8" t="s">
        <v>17</v>
      </c>
      <c r="I17" s="6" t="s">
        <v>18</v>
      </c>
    </row>
    <row r="18" spans="1:9" s="9" customFormat="1" ht="60" customHeight="1">
      <c r="A18" s="23" t="s">
        <v>12</v>
      </c>
      <c r="B18" s="24" t="s">
        <v>30</v>
      </c>
      <c r="C18" s="8" t="s">
        <v>31</v>
      </c>
      <c r="D18" s="11">
        <v>64560.6</v>
      </c>
      <c r="E18" s="11">
        <v>64560.6</v>
      </c>
      <c r="F18" s="7" t="s">
        <v>25</v>
      </c>
      <c r="G18" s="6" t="s">
        <v>16</v>
      </c>
      <c r="H18" s="8" t="s">
        <v>17</v>
      </c>
      <c r="I18" s="6" t="s">
        <v>18</v>
      </c>
    </row>
    <row r="19" spans="1:9" s="9" customFormat="1" ht="60" customHeight="1">
      <c r="A19" s="23" t="s">
        <v>12</v>
      </c>
      <c r="B19" s="25" t="s">
        <v>32</v>
      </c>
      <c r="C19" s="8" t="s">
        <v>27</v>
      </c>
      <c r="D19" s="11">
        <v>820393.99</v>
      </c>
      <c r="E19" s="11">
        <v>820393.99</v>
      </c>
      <c r="F19" s="7" t="s">
        <v>21</v>
      </c>
      <c r="G19" s="6" t="s">
        <v>22</v>
      </c>
      <c r="H19" s="8" t="s">
        <v>17</v>
      </c>
      <c r="I19" s="6" t="s">
        <v>18</v>
      </c>
    </row>
    <row r="20" spans="1:9" s="9" customFormat="1" ht="60" customHeight="1">
      <c r="A20" s="23" t="s">
        <v>12</v>
      </c>
      <c r="B20" s="24" t="s">
        <v>33</v>
      </c>
      <c r="C20" s="8" t="s">
        <v>34</v>
      </c>
      <c r="D20" s="11">
        <v>348748.2</v>
      </c>
      <c r="E20" s="11">
        <v>348748.2</v>
      </c>
      <c r="F20" s="7" t="s">
        <v>25</v>
      </c>
      <c r="G20" s="6" t="s">
        <v>16</v>
      </c>
      <c r="H20" s="8" t="s">
        <v>17</v>
      </c>
      <c r="I20" s="6" t="s">
        <v>18</v>
      </c>
    </row>
    <row r="21" spans="1:9" s="9" customFormat="1" ht="60" customHeight="1">
      <c r="A21" s="23" t="s">
        <v>12</v>
      </c>
      <c r="B21" s="25" t="s">
        <v>35</v>
      </c>
      <c r="C21" s="8" t="s">
        <v>27</v>
      </c>
      <c r="D21" s="11">
        <v>1666241.4</v>
      </c>
      <c r="E21" s="11">
        <v>1666241.4</v>
      </c>
      <c r="F21" s="7" t="s">
        <v>21</v>
      </c>
      <c r="G21" s="6" t="s">
        <v>22</v>
      </c>
      <c r="H21" s="8" t="s">
        <v>17</v>
      </c>
      <c r="I21" s="6" t="s">
        <v>18</v>
      </c>
    </row>
    <row r="22" spans="1:9" s="9" customFormat="1" ht="60" customHeight="1">
      <c r="A22" s="23" t="s">
        <v>12</v>
      </c>
      <c r="B22" s="24" t="s">
        <v>36</v>
      </c>
      <c r="C22" s="26" t="s">
        <v>31</v>
      </c>
      <c r="D22" s="11">
        <v>231192</v>
      </c>
      <c r="E22" s="11">
        <v>231192</v>
      </c>
      <c r="F22" s="7" t="s">
        <v>25</v>
      </c>
      <c r="G22" s="6" t="s">
        <v>16</v>
      </c>
      <c r="H22" s="8" t="s">
        <v>17</v>
      </c>
      <c r="I22" s="6" t="s">
        <v>18</v>
      </c>
    </row>
    <row r="23" spans="1:9" s="9" customFormat="1" ht="60" customHeight="1">
      <c r="A23" s="23" t="s">
        <v>12</v>
      </c>
      <c r="B23" s="25" t="s">
        <v>37</v>
      </c>
      <c r="C23" s="26" t="s">
        <v>27</v>
      </c>
      <c r="D23" s="11">
        <f>711738.15+2135214.45</f>
        <v>2846952.6</v>
      </c>
      <c r="E23" s="11">
        <f>711738.15+2135214.45</f>
        <v>2846952.6</v>
      </c>
      <c r="F23" s="7" t="s">
        <v>21</v>
      </c>
      <c r="G23" s="6" t="s">
        <v>22</v>
      </c>
      <c r="H23" s="8" t="s">
        <v>17</v>
      </c>
      <c r="I23" s="6" t="s">
        <v>18</v>
      </c>
    </row>
    <row r="24" spans="1:9" s="9" customFormat="1" ht="64.5" customHeight="1"/>
    <row r="26" spans="1:9">
      <c r="A26" s="14" t="s">
        <v>38</v>
      </c>
    </row>
    <row r="28" spans="1:9">
      <c r="A28" s="17" t="s">
        <v>39</v>
      </c>
    </row>
    <row r="30" spans="1:9">
      <c r="A30" s="16" t="s">
        <v>40</v>
      </c>
      <c r="B30" s="16" t="s">
        <v>41</v>
      </c>
    </row>
    <row r="31" spans="1:9" ht="22.5">
      <c r="A31" s="5" t="s">
        <v>21</v>
      </c>
      <c r="B31" s="15">
        <v>1</v>
      </c>
    </row>
    <row r="43" spans="1:1" ht="12.75">
      <c r="A43" s="3" t="s">
        <v>42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J61"/>
  <sheetViews>
    <sheetView showGridLines="0" view="pageBreakPreview" topLeftCell="A32" zoomScaleNormal="100" zoomScaleSheetLayoutView="100" workbookViewId="0">
      <selection activeCell="B51" sqref="B51"/>
    </sheetView>
  </sheetViews>
  <sheetFormatPr defaultColWidth="11.5703125" defaultRowHeight="11.25"/>
  <cols>
    <col min="1" max="1" width="28.7109375" style="2" customWidth="1"/>
    <col min="2" max="2" width="35.5703125" style="2" customWidth="1"/>
    <col min="3" max="3" width="28.5703125" style="2" customWidth="1"/>
    <col min="4" max="4" width="15.140625" style="2" customWidth="1"/>
    <col min="5" max="5" width="19.28515625" style="2" customWidth="1"/>
    <col min="6" max="6" width="18.7109375" style="2" customWidth="1"/>
    <col min="7" max="7" width="17.5703125" style="2" customWidth="1"/>
    <col min="8" max="8" width="18.42578125" style="2" customWidth="1"/>
    <col min="9" max="9" width="20.5703125" style="2" customWidth="1"/>
    <col min="10" max="16384" width="11.5703125" style="2"/>
  </cols>
  <sheetData>
    <row r="1" spans="1:9" ht="1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4" spans="1:9" ht="12.75">
      <c r="A4" s="3" t="s">
        <v>1</v>
      </c>
    </row>
    <row r="5" spans="1:9" ht="12.75">
      <c r="A5" s="3"/>
    </row>
    <row r="6" spans="1:9" ht="12.75">
      <c r="A6" s="3" t="s">
        <v>43</v>
      </c>
    </row>
    <row r="8" spans="1:9" s="1" customFormat="1" ht="33.7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</row>
    <row r="9" spans="1:9" s="9" customFormat="1" ht="35.25">
      <c r="A9" s="27" t="s">
        <v>44</v>
      </c>
      <c r="B9" s="27" t="s">
        <v>45</v>
      </c>
      <c r="C9" s="27" t="s">
        <v>46</v>
      </c>
      <c r="D9" s="28" t="s">
        <v>47</v>
      </c>
      <c r="E9" s="29">
        <v>121880</v>
      </c>
      <c r="F9" s="20" t="s">
        <v>48</v>
      </c>
      <c r="G9" s="31">
        <v>2</v>
      </c>
      <c r="H9" s="30" t="s">
        <v>49</v>
      </c>
      <c r="I9" s="31" t="s">
        <v>18</v>
      </c>
    </row>
    <row r="10" spans="1:9" s="9" customFormat="1" ht="35.25">
      <c r="A10" s="5" t="s">
        <v>50</v>
      </c>
      <c r="B10" s="5" t="s">
        <v>51</v>
      </c>
      <c r="C10" s="23" t="s">
        <v>52</v>
      </c>
      <c r="D10" s="10">
        <v>325000</v>
      </c>
      <c r="E10" s="10">
        <v>35296.07</v>
      </c>
      <c r="F10" s="20" t="s">
        <v>48</v>
      </c>
      <c r="G10" s="6">
        <v>2</v>
      </c>
      <c r="H10" s="5" t="s">
        <v>49</v>
      </c>
      <c r="I10" s="6" t="s">
        <v>18</v>
      </c>
    </row>
    <row r="11" spans="1:9" s="9" customFormat="1" ht="36" customHeight="1">
      <c r="A11" s="5" t="s">
        <v>53</v>
      </c>
      <c r="B11" s="5" t="s">
        <v>54</v>
      </c>
      <c r="C11" s="23" t="s">
        <v>52</v>
      </c>
      <c r="D11" s="10">
        <v>165289.25</v>
      </c>
      <c r="E11" s="10">
        <v>23595</v>
      </c>
      <c r="F11" s="20" t="s">
        <v>48</v>
      </c>
      <c r="G11" s="6">
        <v>2</v>
      </c>
      <c r="H11" s="5" t="s">
        <v>49</v>
      </c>
      <c r="I11" s="6" t="s">
        <v>18</v>
      </c>
    </row>
    <row r="12" spans="1:9">
      <c r="D12" s="12"/>
      <c r="E12" s="12"/>
    </row>
    <row r="13" spans="1:9">
      <c r="D13" s="12"/>
      <c r="E13" s="12"/>
    </row>
    <row r="14" spans="1:9" ht="12.75">
      <c r="A14" s="3" t="s">
        <v>55</v>
      </c>
      <c r="D14" s="12"/>
      <c r="E14" s="12"/>
    </row>
    <row r="15" spans="1:9">
      <c r="D15" s="12"/>
      <c r="E15" s="12"/>
    </row>
    <row r="16" spans="1:9" s="1" customFormat="1" ht="33.75">
      <c r="A16" s="4" t="s">
        <v>3</v>
      </c>
      <c r="B16" s="4" t="s">
        <v>4</v>
      </c>
      <c r="C16" s="4" t="s">
        <v>5</v>
      </c>
      <c r="D16" s="4" t="s">
        <v>6</v>
      </c>
      <c r="E16" s="4" t="s">
        <v>7</v>
      </c>
      <c r="F16" s="4" t="s">
        <v>8</v>
      </c>
      <c r="G16" s="4" t="s">
        <v>9</v>
      </c>
      <c r="H16" s="4" t="s">
        <v>10</v>
      </c>
      <c r="I16" s="4" t="s">
        <v>11</v>
      </c>
    </row>
    <row r="17" spans="1:10" s="9" customFormat="1" ht="58.5">
      <c r="A17" s="7" t="s">
        <v>56</v>
      </c>
      <c r="B17" s="7" t="s">
        <v>57</v>
      </c>
      <c r="C17" s="7" t="s">
        <v>58</v>
      </c>
      <c r="D17" s="5" t="s">
        <v>59</v>
      </c>
      <c r="E17" s="5" t="s">
        <v>60</v>
      </c>
      <c r="F17" s="20" t="s">
        <v>61</v>
      </c>
      <c r="G17" s="6">
        <v>1</v>
      </c>
      <c r="H17" s="5" t="s">
        <v>62</v>
      </c>
      <c r="I17" s="5" t="s">
        <v>63</v>
      </c>
    </row>
    <row r="18" spans="1:10" s="9" customFormat="1" ht="58.5">
      <c r="A18" s="7" t="s">
        <v>56</v>
      </c>
      <c r="B18" s="7" t="s">
        <v>64</v>
      </c>
      <c r="C18" s="7" t="s">
        <v>65</v>
      </c>
      <c r="D18" s="13">
        <v>281983.18</v>
      </c>
      <c r="E18" s="13">
        <v>280950</v>
      </c>
      <c r="F18" s="20" t="s">
        <v>48</v>
      </c>
      <c r="G18" s="6">
        <v>1</v>
      </c>
      <c r="H18" s="5" t="s">
        <v>66</v>
      </c>
      <c r="I18" s="5" t="s">
        <v>18</v>
      </c>
    </row>
    <row r="19" spans="1:10" s="9" customFormat="1" ht="35.25">
      <c r="A19" s="7" t="s">
        <v>67</v>
      </c>
      <c r="B19" s="7" t="s">
        <v>68</v>
      </c>
      <c r="C19" s="7" t="s">
        <v>69</v>
      </c>
      <c r="D19" s="13">
        <v>9626.9</v>
      </c>
      <c r="E19" s="13">
        <v>9626.9</v>
      </c>
      <c r="F19" s="20" t="s">
        <v>70</v>
      </c>
      <c r="G19" s="6">
        <v>1</v>
      </c>
      <c r="H19" s="5" t="s">
        <v>66</v>
      </c>
      <c r="I19" s="5" t="s">
        <v>18</v>
      </c>
    </row>
    <row r="20" spans="1:10" s="9" customFormat="1" ht="58.5">
      <c r="A20" s="7" t="s">
        <v>56</v>
      </c>
      <c r="B20" s="7" t="s">
        <v>71</v>
      </c>
      <c r="C20" s="7" t="s">
        <v>72</v>
      </c>
      <c r="D20" s="13">
        <v>15000</v>
      </c>
      <c r="E20" s="13">
        <v>14999</v>
      </c>
      <c r="F20" s="41" t="s">
        <v>70</v>
      </c>
      <c r="G20" s="6">
        <v>1</v>
      </c>
      <c r="H20" s="6" t="s">
        <v>66</v>
      </c>
      <c r="I20" s="5" t="s">
        <v>18</v>
      </c>
    </row>
    <row r="21" spans="1:10">
      <c r="D21" s="12"/>
      <c r="E21" s="12"/>
    </row>
    <row r="22" spans="1:10">
      <c r="D22" s="12"/>
      <c r="E22" s="12"/>
    </row>
    <row r="23" spans="1:10" ht="12.75">
      <c r="A23" s="3" t="s">
        <v>73</v>
      </c>
      <c r="D23" s="12"/>
      <c r="E23" s="12"/>
    </row>
    <row r="24" spans="1:10">
      <c r="D24" s="12"/>
      <c r="E24" s="12"/>
    </row>
    <row r="25" spans="1:10" s="1" customFormat="1" ht="33.75">
      <c r="A25" s="4" t="s">
        <v>3</v>
      </c>
      <c r="B25" s="4" t="s">
        <v>4</v>
      </c>
      <c r="C25" s="4" t="s">
        <v>5</v>
      </c>
      <c r="D25" s="4" t="s">
        <v>6</v>
      </c>
      <c r="E25" s="4" t="s">
        <v>7</v>
      </c>
      <c r="F25" s="4" t="s">
        <v>8</v>
      </c>
      <c r="G25" s="4" t="s">
        <v>9</v>
      </c>
      <c r="H25" s="4" t="s">
        <v>10</v>
      </c>
      <c r="I25" s="4" t="s">
        <v>11</v>
      </c>
    </row>
    <row r="26" spans="1:10" ht="93.75">
      <c r="A26" s="5" t="s">
        <v>74</v>
      </c>
      <c r="B26" s="5" t="s">
        <v>75</v>
      </c>
      <c r="C26" s="5" t="s">
        <v>76</v>
      </c>
      <c r="D26" s="13">
        <v>17770</v>
      </c>
      <c r="E26" s="13">
        <v>16795</v>
      </c>
      <c r="F26" s="20" t="s">
        <v>77</v>
      </c>
      <c r="G26" s="6">
        <v>1</v>
      </c>
      <c r="H26" s="5" t="s">
        <v>78</v>
      </c>
      <c r="I26" s="6" t="s">
        <v>18</v>
      </c>
      <c r="J26" s="21"/>
    </row>
    <row r="27" spans="1:10" ht="78.75" customHeight="1">
      <c r="A27" s="38" t="s">
        <v>79</v>
      </c>
      <c r="B27" s="38" t="s">
        <v>80</v>
      </c>
      <c r="C27" s="38" t="s">
        <v>81</v>
      </c>
      <c r="D27" s="39">
        <v>6540</v>
      </c>
      <c r="E27" s="39">
        <v>6540</v>
      </c>
      <c r="F27" s="42" t="s">
        <v>70</v>
      </c>
      <c r="G27" s="40">
        <v>3</v>
      </c>
      <c r="H27" s="38" t="s">
        <v>78</v>
      </c>
      <c r="I27" s="40" t="s">
        <v>18</v>
      </c>
      <c r="J27" s="21"/>
    </row>
    <row r="28" spans="1:10" s="37" customFormat="1">
      <c r="A28" s="34"/>
      <c r="B28" s="34"/>
      <c r="C28" s="34"/>
      <c r="D28" s="35"/>
      <c r="E28" s="35"/>
      <c r="F28" s="34"/>
      <c r="G28" s="36"/>
      <c r="H28" s="34"/>
      <c r="I28" s="36"/>
    </row>
    <row r="29" spans="1:10" s="37" customFormat="1">
      <c r="A29" s="34"/>
      <c r="B29" s="34"/>
      <c r="C29" s="34"/>
      <c r="D29" s="35"/>
      <c r="E29" s="35"/>
      <c r="F29" s="34"/>
      <c r="G29" s="36"/>
      <c r="H29" s="34"/>
      <c r="I29" s="36"/>
    </row>
    <row r="30" spans="1:10" ht="12.75">
      <c r="A30" s="3" t="s">
        <v>82</v>
      </c>
    </row>
    <row r="31" spans="1:10" ht="12.75">
      <c r="A31" s="3"/>
    </row>
    <row r="32" spans="1:10" ht="23.25">
      <c r="A32" s="4" t="s">
        <v>3</v>
      </c>
      <c r="B32" s="4" t="s">
        <v>4</v>
      </c>
      <c r="C32" s="4" t="s">
        <v>5</v>
      </c>
      <c r="D32" s="4" t="s">
        <v>6</v>
      </c>
      <c r="E32" s="4" t="s">
        <v>7</v>
      </c>
      <c r="F32" s="4" t="s">
        <v>8</v>
      </c>
      <c r="G32" s="4" t="s">
        <v>9</v>
      </c>
      <c r="H32" s="4" t="s">
        <v>10</v>
      </c>
      <c r="I32" s="4" t="s">
        <v>11</v>
      </c>
    </row>
    <row r="33" spans="1:9" s="9" customFormat="1" ht="47.25" customHeight="1">
      <c r="A33" s="7" t="s">
        <v>83</v>
      </c>
      <c r="B33" s="7" t="s">
        <v>84</v>
      </c>
      <c r="C33" s="7" t="s">
        <v>85</v>
      </c>
      <c r="D33" s="10">
        <v>2404.8000000000002</v>
      </c>
      <c r="E33" s="10">
        <v>2404.8000000000002</v>
      </c>
      <c r="F33" s="32" t="s">
        <v>86</v>
      </c>
      <c r="G33" s="6">
        <v>1</v>
      </c>
      <c r="H33" s="5" t="s">
        <v>87</v>
      </c>
      <c r="I33" s="6" t="s">
        <v>18</v>
      </c>
    </row>
    <row r="36" spans="1:9">
      <c r="A36" s="14" t="s">
        <v>38</v>
      </c>
    </row>
    <row r="38" spans="1:9">
      <c r="A38" s="17" t="s">
        <v>88</v>
      </c>
    </row>
    <row r="40" spans="1:9">
      <c r="A40" s="16" t="s">
        <v>40</v>
      </c>
      <c r="B40" s="16" t="s">
        <v>89</v>
      </c>
      <c r="C40" s="16" t="s">
        <v>41</v>
      </c>
    </row>
    <row r="41" spans="1:9" ht="22.5">
      <c r="A41" s="5" t="s">
        <v>48</v>
      </c>
      <c r="B41" s="5">
        <v>4</v>
      </c>
      <c r="C41" s="15">
        <f>+B41/$B$46</f>
        <v>0.4</v>
      </c>
    </row>
    <row r="42" spans="1:9" ht="23.25">
      <c r="A42" s="5" t="s">
        <v>90</v>
      </c>
      <c r="B42" s="5">
        <v>3</v>
      </c>
      <c r="C42" s="15">
        <f>+B42/B46</f>
        <v>0.3</v>
      </c>
    </row>
    <row r="43" spans="1:9" ht="12">
      <c r="A43" s="5" t="s">
        <v>91</v>
      </c>
      <c r="B43" s="5">
        <v>1</v>
      </c>
      <c r="C43" s="15">
        <f>+B43/B46</f>
        <v>0.1</v>
      </c>
    </row>
    <row r="44" spans="1:9" ht="45.75" customHeight="1">
      <c r="A44" s="5" t="s">
        <v>92</v>
      </c>
      <c r="B44" s="5">
        <v>1</v>
      </c>
      <c r="C44" s="15">
        <f>+B44/B46</f>
        <v>0.1</v>
      </c>
    </row>
    <row r="45" spans="1:9" ht="23.25">
      <c r="A45" s="5" t="s">
        <v>93</v>
      </c>
      <c r="B45" s="5">
        <v>1</v>
      </c>
      <c r="C45" s="15">
        <f>+B45/B46</f>
        <v>0.1</v>
      </c>
    </row>
    <row r="46" spans="1:9">
      <c r="A46" s="18" t="s">
        <v>94</v>
      </c>
      <c r="B46" s="18">
        <f>SUM(B41:B45)</f>
        <v>10</v>
      </c>
      <c r="C46" s="19">
        <f>SUM(C41:C45)</f>
        <v>0.99999999999999989</v>
      </c>
    </row>
    <row r="61" spans="1:1" ht="12.75">
      <c r="A61" s="3" t="s">
        <v>42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Llana</dc:creator>
  <cp:keywords/>
  <dc:description/>
  <cp:lastModifiedBy>Miguel Angel Baena Ortiz</cp:lastModifiedBy>
  <cp:revision/>
  <dcterms:created xsi:type="dcterms:W3CDTF">2020-07-16T16:28:40Z</dcterms:created>
  <dcterms:modified xsi:type="dcterms:W3CDTF">2024-04-12T15:13:21Z</dcterms:modified>
  <cp:category/>
  <cp:contentStatus/>
</cp:coreProperties>
</file>